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EMAS CEE\Economia Colombiana\Coyuntura\Indicadores Regionales\2022\"/>
    </mc:Choice>
  </mc:AlternateContent>
  <bookViews>
    <workbookView xWindow="0" yWindow="0" windowWidth="20490" windowHeight="7650" tabRatio="812" activeTab="11"/>
  </bookViews>
  <sheets>
    <sheet name="Índice " sheetId="2" r:id="rId1"/>
    <sheet name="GENERALES" sheetId="3" r:id="rId2"/>
    <sheet name="PIB Corrientes" sheetId="4" r:id="rId3"/>
    <sheet name="PIB Constantes" sheetId="5" r:id="rId4"/>
    <sheet name="Industria" sheetId="6" r:id="rId5"/>
    <sheet name="Industria Regional" sheetId="21" r:id="rId6"/>
    <sheet name="Comercio Regional" sheetId="28" r:id="rId7"/>
    <sheet name="Energía" sheetId="7" r:id="rId8"/>
    <sheet name="Licencias" sheetId="8" r:id="rId9"/>
    <sheet name="Mercado Laboral " sheetId="9" r:id="rId10"/>
    <sheet name="Desempleo anual ciudades" sheetId="22" r:id="rId11"/>
    <sheet name="Informalidad ciudades" sheetId="31" r:id="rId12"/>
    <sheet name="Expo Departamentos" sheetId="10" r:id="rId13"/>
    <sheet name="Expo Aduanas" sheetId="11" r:id="rId14"/>
    <sheet name="Impo Departamentos" sheetId="12" r:id="rId15"/>
    <sheet name="Inflación" sheetId="13" r:id="rId16"/>
    <sheet name="Doing_Business" sheetId="14" state="hidden" r:id="rId17"/>
    <sheet name="IDC" sheetId="15" r:id="rId18"/>
    <sheet name="ICC" sheetId="16" r:id="rId19"/>
    <sheet name="Demográficos" sheetId="17" r:id="rId20"/>
    <sheet name="Población" sheetId="18" r:id="rId21"/>
    <sheet name="Pobreza Departamentos" sheetId="19" r:id="rId22"/>
    <sheet name="Pobreza Ciudades" sheetId="24" r:id="rId23"/>
    <sheet name="Fuentes" sheetId="20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10">#REF!</definedName>
    <definedName name="\a" localSheetId="16">'[1]Cuadro 7 '!#REF!</definedName>
    <definedName name="\a" localSheetId="7">#REF!</definedName>
    <definedName name="\a" localSheetId="13">'[1]Cuadro 7 '!#REF!</definedName>
    <definedName name="\a" localSheetId="12">'[1]Cuadro 7 '!#REF!</definedName>
    <definedName name="\a" localSheetId="1">#REF!</definedName>
    <definedName name="\a" localSheetId="18">#REF!</definedName>
    <definedName name="\a" localSheetId="14">'[1]Cuadro 7 '!#REF!</definedName>
    <definedName name="\a" localSheetId="11">#REF!</definedName>
    <definedName name="\a" localSheetId="20">'[1]Cuadro 7 '!#REF!</definedName>
    <definedName name="\a">#REF!</definedName>
    <definedName name="\b" localSheetId="10">#REF!</definedName>
    <definedName name="\b" localSheetId="16">'[1]Cuadro 7 '!#REF!</definedName>
    <definedName name="\b" localSheetId="7">#REF!</definedName>
    <definedName name="\b" localSheetId="13">'[1]Cuadro 7 '!#REF!</definedName>
    <definedName name="\b" localSheetId="12">'[1]Cuadro 7 '!#REF!</definedName>
    <definedName name="\b" localSheetId="1">#REF!</definedName>
    <definedName name="\b" localSheetId="18">#REF!</definedName>
    <definedName name="\b" localSheetId="14">'[1]Cuadro 7 '!#REF!</definedName>
    <definedName name="\b" localSheetId="11">#REF!</definedName>
    <definedName name="\b" localSheetId="20">'[1]Cuadro 7 '!#REF!</definedName>
    <definedName name="\b">#REF!</definedName>
    <definedName name="\c">#N/A</definedName>
    <definedName name="\g">#N/A</definedName>
    <definedName name="\m" localSheetId="10">#REF!</definedName>
    <definedName name="\m" localSheetId="16">'[1]Cuadro 7 '!#REF!</definedName>
    <definedName name="\m" localSheetId="7">#REF!</definedName>
    <definedName name="\m" localSheetId="13">'[1]Cuadro 7 '!#REF!</definedName>
    <definedName name="\m" localSheetId="12">'[1]Cuadro 7 '!#REF!</definedName>
    <definedName name="\m" localSheetId="1">#REF!</definedName>
    <definedName name="\m" localSheetId="18">#REF!</definedName>
    <definedName name="\m" localSheetId="14">'[1]Cuadro 7 '!#REF!</definedName>
    <definedName name="\m" localSheetId="11">#REF!</definedName>
    <definedName name="\m" localSheetId="20">'[1]Cuadro 7 '!#REF!</definedName>
    <definedName name="\m">#REF!</definedName>
    <definedName name="\p" localSheetId="10">#REF!</definedName>
    <definedName name="\p" localSheetId="16">'[1]Cuadro 7 '!#REF!</definedName>
    <definedName name="\p" localSheetId="7">#REF!</definedName>
    <definedName name="\p" localSheetId="13">'[1]Cuadro 7 '!#REF!</definedName>
    <definedName name="\p" localSheetId="12">'[1]Cuadro 7 '!#REF!</definedName>
    <definedName name="\p" localSheetId="1">#REF!</definedName>
    <definedName name="\p" localSheetId="18">#REF!</definedName>
    <definedName name="\p" localSheetId="14">'[1]Cuadro 7 '!#REF!</definedName>
    <definedName name="\p" localSheetId="11">#REF!</definedName>
    <definedName name="\p" localSheetId="20">'[1]Cuadro 7 '!#REF!</definedName>
    <definedName name="\p">#REF!</definedName>
    <definedName name="\x">#N/A</definedName>
    <definedName name="____________________PAG1">#N/A</definedName>
    <definedName name="___________________PAG1">#N/A</definedName>
    <definedName name="__________________PAG1">#N/A</definedName>
    <definedName name="_________________PAG1">#N/A</definedName>
    <definedName name="________________PAG1">#N/A</definedName>
    <definedName name="_______________PAG1">#N/A</definedName>
    <definedName name="______________PAG1">#N/A</definedName>
    <definedName name="_____________PAG1">#N/A</definedName>
    <definedName name="____________PAG1">#N/A</definedName>
    <definedName name="___________PAG1">#N/A</definedName>
    <definedName name="__________PAG1">#N/A</definedName>
    <definedName name="_________PAG1">#N/A</definedName>
    <definedName name="________PAG1">#N/A</definedName>
    <definedName name="_______PAG1">#N/A</definedName>
    <definedName name="______PAG1">#N/A</definedName>
    <definedName name="_____PAG1">#N/A</definedName>
    <definedName name="____PAG1">#N/A</definedName>
    <definedName name="___01">[2]Mensual!$A$1:$AQ$2</definedName>
    <definedName name="___PAG1">#N/A</definedName>
    <definedName name="__01">[2]Mensual!$A$1:$AQ$2</definedName>
    <definedName name="__123Graph_A" localSheetId="10" hidden="1">'[3]PRODUCTIVIDAD AJUSTADA'!#REF!</definedName>
    <definedName name="__123Graph_A" localSheetId="7" hidden="1">'[3]PRODUCTIVIDAD AJUSTADA'!#REF!</definedName>
    <definedName name="__123Graph_A" localSheetId="1" hidden="1">'[3]PRODUCTIVIDAD AJUSTADA'!#REF!</definedName>
    <definedName name="__123Graph_A" localSheetId="18" hidden="1">'[3]PRODUCTIVIDAD AJUSTADA'!#REF!</definedName>
    <definedName name="__123Graph_A" localSheetId="11" hidden="1">'[3]PRODUCTIVIDAD AJUSTADA'!#REF!</definedName>
    <definedName name="__123Graph_A" hidden="1">'[3]PRODUCTIVIDAD AJUSTADA'!#REF!</definedName>
    <definedName name="__123Graph_B" localSheetId="10" hidden="1">'[3]PRODUCTIVIDAD AJUSTADA'!#REF!</definedName>
    <definedName name="__123Graph_B" localSheetId="7" hidden="1">'[3]PRODUCTIVIDAD AJUSTADA'!#REF!</definedName>
    <definedName name="__123Graph_B" localSheetId="1" hidden="1">'[3]PRODUCTIVIDAD AJUSTADA'!#REF!</definedName>
    <definedName name="__123Graph_B" localSheetId="18" hidden="1">'[3]PRODUCTIVIDAD AJUSTADA'!#REF!</definedName>
    <definedName name="__123Graph_B" localSheetId="11" hidden="1">'[3]PRODUCTIVIDAD AJUSTADA'!#REF!</definedName>
    <definedName name="__123Graph_B" hidden="1">'[3]PRODUCTIVIDAD AJUSTADA'!#REF!</definedName>
    <definedName name="__123Graph_X" localSheetId="10" hidden="1">'[3]PRODUCTIVIDAD AJUSTADA'!#REF!</definedName>
    <definedName name="__123Graph_X" localSheetId="7" hidden="1">'[3]PRODUCTIVIDAD AJUSTADA'!#REF!</definedName>
    <definedName name="__123Graph_X" localSheetId="1" hidden="1">'[3]PRODUCTIVIDAD AJUSTADA'!#REF!</definedName>
    <definedName name="__123Graph_X" localSheetId="18" hidden="1">'[3]PRODUCTIVIDAD AJUSTADA'!#REF!</definedName>
    <definedName name="__123Graph_X" localSheetId="11" hidden="1">'[3]PRODUCTIVIDAD AJUSTADA'!#REF!</definedName>
    <definedName name="__123Graph_X" hidden="1">'[3]PRODUCTIVIDAD AJUSTADA'!#REF!</definedName>
    <definedName name="__PAG1">#N/A</definedName>
    <definedName name="_01">[2]Mensual!$A$1:$AQ$2</definedName>
    <definedName name="_1" localSheetId="10">#REF!</definedName>
    <definedName name="_1" localSheetId="16">'[1]Cuadro 7 '!#REF!</definedName>
    <definedName name="_1" localSheetId="7">#REF!</definedName>
    <definedName name="_1" localSheetId="13">'[1]Cuadro 7 '!#REF!</definedName>
    <definedName name="_1" localSheetId="12">'[1]Cuadro 7 '!#REF!</definedName>
    <definedName name="_1" localSheetId="1">#REF!</definedName>
    <definedName name="_1" localSheetId="18">#REF!</definedName>
    <definedName name="_1" localSheetId="14">'[1]Cuadro 7 '!#REF!</definedName>
    <definedName name="_1" localSheetId="11">#REF!</definedName>
    <definedName name="_1" localSheetId="20">'[1]Cuadro 7 '!#REF!</definedName>
    <definedName name="_1">#REF!</definedName>
    <definedName name="_1_01">[2]Mensual!$A$1:$AQ$2</definedName>
    <definedName name="_2" localSheetId="10">#REF!</definedName>
    <definedName name="_2" localSheetId="16">'[1]Cuadro 7 '!#REF!</definedName>
    <definedName name="_2" localSheetId="7">#REF!</definedName>
    <definedName name="_2" localSheetId="13">'[1]Cuadro 7 '!#REF!</definedName>
    <definedName name="_2" localSheetId="12">'[1]Cuadro 7 '!#REF!</definedName>
    <definedName name="_2" localSheetId="1">#REF!</definedName>
    <definedName name="_2" localSheetId="18">#REF!</definedName>
    <definedName name="_2" localSheetId="14">'[1]Cuadro 7 '!#REF!</definedName>
    <definedName name="_2" localSheetId="11">#REF!</definedName>
    <definedName name="_2" localSheetId="20">'[1]Cuadro 7 '!#REF!</definedName>
    <definedName name="_2">#REF!</definedName>
    <definedName name="_3" localSheetId="10">#REF!</definedName>
    <definedName name="_3" localSheetId="16">'[1]Cuadro 7 '!#REF!</definedName>
    <definedName name="_3" localSheetId="7">#REF!</definedName>
    <definedName name="_3" localSheetId="13">'[1]Cuadro 7 '!#REF!</definedName>
    <definedName name="_3" localSheetId="12">'[1]Cuadro 7 '!#REF!</definedName>
    <definedName name="_3" localSheetId="1">#REF!</definedName>
    <definedName name="_3" localSheetId="18">#REF!</definedName>
    <definedName name="_3" localSheetId="14">'[1]Cuadro 7 '!#REF!</definedName>
    <definedName name="_3" localSheetId="11">#REF!</definedName>
    <definedName name="_3" localSheetId="20">'[1]Cuadro 7 '!#REF!</definedName>
    <definedName name="_3">#REF!</definedName>
    <definedName name="_Fill" localSheetId="11" hidden="1">#REF!</definedName>
    <definedName name="_Fill" hidden="1">#REF!</definedName>
    <definedName name="_xlnm._FilterDatabase" localSheetId="1" hidden="1">GENERALES!$C$6:$C$39</definedName>
    <definedName name="_PAG1">#N/A</definedName>
    <definedName name="A_IMPRESIÓN_IM" localSheetId="10">#REF!</definedName>
    <definedName name="A_impresión_IM" localSheetId="16">#REF!</definedName>
    <definedName name="A_impresión_IM" localSheetId="13">#REF!</definedName>
    <definedName name="A_impresión_IM" localSheetId="12">#REF!</definedName>
    <definedName name="A_impresión_IM" localSheetId="14">#REF!</definedName>
    <definedName name="A_IMPRESIÓN_IM" localSheetId="11">#REF!</definedName>
    <definedName name="A_impresión_IM" localSheetId="20">#REF!</definedName>
    <definedName name="A_impresión_IM">#REF!</definedName>
    <definedName name="aaa" localSheetId="10">#REF!</definedName>
    <definedName name="aaa" localSheetId="18">#REF!</definedName>
    <definedName name="aaa" localSheetId="11">#REF!</definedName>
    <definedName name="aaa">#REF!</definedName>
    <definedName name="afasasgvadfv" localSheetId="10">#REF!</definedName>
    <definedName name="afasasgvadfv" localSheetId="7">#REF!</definedName>
    <definedName name="afasasgvadfv" localSheetId="1">#REF!</definedName>
    <definedName name="afasasgvadfv" localSheetId="18">#REF!</definedName>
    <definedName name="afasasgvadfv" localSheetId="11">#REF!</definedName>
    <definedName name="afasasgvadfv">#REF!</definedName>
    <definedName name="aj">[4]aj!$A$1:$AW$25</definedName>
    <definedName name="COPIAS" localSheetId="10">#REF!</definedName>
    <definedName name="COPIAS" localSheetId="16">'[1]Cuadro 7 '!#REF!</definedName>
    <definedName name="COPIAS" localSheetId="7">#REF!</definedName>
    <definedName name="COPIAS" localSheetId="13">'[1]Cuadro 7 '!#REF!</definedName>
    <definedName name="COPIAS" localSheetId="12">'[1]Cuadro 7 '!#REF!</definedName>
    <definedName name="COPIAS" localSheetId="1">#REF!</definedName>
    <definedName name="COPIAS" localSheetId="18">#REF!</definedName>
    <definedName name="COPIAS" localSheetId="14">'[1]Cuadro 7 '!#REF!</definedName>
    <definedName name="COPIAS" localSheetId="11">#REF!</definedName>
    <definedName name="COPIAS" localSheetId="20">'[1]Cuadro 7 '!#REF!</definedName>
    <definedName name="COPIAS">#REF!</definedName>
    <definedName name="CUENTA" localSheetId="10">#REF!</definedName>
    <definedName name="CUENTA" localSheetId="16">'[1]Cuadro 7 '!#REF!</definedName>
    <definedName name="CUENTA" localSheetId="7">#REF!</definedName>
    <definedName name="CUENTA" localSheetId="13">'[1]Cuadro 7 '!#REF!</definedName>
    <definedName name="CUENTA" localSheetId="12">'[1]Cuadro 7 '!#REF!</definedName>
    <definedName name="CUENTA" localSheetId="1">#REF!</definedName>
    <definedName name="CUENTA" localSheetId="18">#REF!</definedName>
    <definedName name="CUENTA" localSheetId="14">'[1]Cuadro 7 '!#REF!</definedName>
    <definedName name="CUENTA" localSheetId="11">#REF!</definedName>
    <definedName name="CUENTA" localSheetId="20">'[1]Cuadro 7 '!#REF!</definedName>
    <definedName name="CUENTA">#REF!</definedName>
    <definedName name="de" localSheetId="10">#REF!</definedName>
    <definedName name="de" localSheetId="7">#REF!</definedName>
    <definedName name="de" localSheetId="1">#REF!</definedName>
    <definedName name="de" localSheetId="18">#REF!</definedName>
    <definedName name="de" localSheetId="11">#REF!</definedName>
    <definedName name="de">#REF!</definedName>
    <definedName name="ED" localSheetId="10">[5]Desempleo!#REF!</definedName>
    <definedName name="ED" localSheetId="11">[5]Desempleo!#REF!</definedName>
    <definedName name="ED">#REF!</definedName>
    <definedName name="inf" localSheetId="10">#REF!</definedName>
    <definedName name="inf" localSheetId="11">#REF!</definedName>
    <definedName name="inf">#REF!</definedName>
    <definedName name="LAZO" localSheetId="10">#REF!</definedName>
    <definedName name="LAZO" localSheetId="16">'[1]Cuadro 7 '!#REF!</definedName>
    <definedName name="LAZO" localSheetId="7">#REF!</definedName>
    <definedName name="LAZO" localSheetId="13">'[1]Cuadro 7 '!#REF!</definedName>
    <definedName name="LAZO" localSheetId="12">'[1]Cuadro 7 '!#REF!</definedName>
    <definedName name="LAZO" localSheetId="1">#REF!</definedName>
    <definedName name="LAZO" localSheetId="18">#REF!</definedName>
    <definedName name="LAZO" localSheetId="14">'[1]Cuadro 7 '!#REF!</definedName>
    <definedName name="LAZO" localSheetId="11">#REF!</definedName>
    <definedName name="LAZO" localSheetId="20">'[1]Cuadro 7 '!#REF!</definedName>
    <definedName name="LAZO">#REF!</definedName>
    <definedName name="MACRO" localSheetId="10">#REF!</definedName>
    <definedName name="MACRO" localSheetId="16">#REF!</definedName>
    <definedName name="MACRO" localSheetId="13">#REF!</definedName>
    <definedName name="MACRO" localSheetId="12">#REF!</definedName>
    <definedName name="MACRO" localSheetId="14">#REF!</definedName>
    <definedName name="MACRO" localSheetId="11">#REF!</definedName>
    <definedName name="MACRO" localSheetId="20">#REF!</definedName>
    <definedName name="MACRO">#REF!</definedName>
    <definedName name="MENULUGAR" localSheetId="10">#REF!</definedName>
    <definedName name="MENULUGAR" localSheetId="16">'[1]Cuadro 7 '!#REF!</definedName>
    <definedName name="MENULUGAR" localSheetId="7">#REF!</definedName>
    <definedName name="MENULUGAR" localSheetId="13">'[1]Cuadro 7 '!#REF!</definedName>
    <definedName name="MENULUGAR" localSheetId="12">'[1]Cuadro 7 '!#REF!</definedName>
    <definedName name="MENULUGAR" localSheetId="1">#REF!</definedName>
    <definedName name="MENULUGAR" localSheetId="18">#REF!</definedName>
    <definedName name="MENULUGAR" localSheetId="14">'[1]Cuadro 7 '!#REF!</definedName>
    <definedName name="MENULUGAR" localSheetId="11">#REF!</definedName>
    <definedName name="MENULUGAR" localSheetId="20">'[1]Cuadro 7 '!#REF!</definedName>
    <definedName name="MENULUGAR">#REF!</definedName>
    <definedName name="Nuevo" localSheetId="10">#REF!</definedName>
    <definedName name="Nuevo" localSheetId="7">#REF!</definedName>
    <definedName name="Nuevo" localSheetId="1">#REF!</definedName>
    <definedName name="Nuevo" localSheetId="18">#REF!</definedName>
    <definedName name="Nuevo" localSheetId="11">#REF!</definedName>
    <definedName name="Nuevo">#REF!</definedName>
    <definedName name="paises">[6]COD!$A$1:$B$275</definedName>
    <definedName name="RANGO1">#N/A</definedName>
    <definedName name="sda">[7]sda!$A$1:$AW$25</definedName>
    <definedName name="Totaldepto" localSheetId="10">[8]Totaldepto!$A$9:$C$43</definedName>
    <definedName name="Totaldepto" localSheetId="11">[8]Totaldepto!$A$9:$C$43</definedName>
    <definedName name="Totaldepto">[9]Totaldepto!$A$9:$C$43</definedName>
    <definedName name="Totalposara" localSheetId="10">#REF!</definedName>
    <definedName name="Totalposara" localSheetId="11">#REF!</definedName>
    <definedName name="Totalposara">#REF!</definedName>
    <definedName name="Valsum1" localSheetId="10">#REF!</definedName>
    <definedName name="Valsum1" localSheetId="11">#REF!</definedName>
    <definedName name="Valsum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8" l="1"/>
  <c r="D7" i="3" l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6" i="3"/>
  <c r="R95" i="5" l="1"/>
  <c r="R96" i="5"/>
  <c r="R97" i="5"/>
  <c r="R98" i="5"/>
  <c r="R99" i="5"/>
  <c r="R100" i="5"/>
  <c r="R101" i="5"/>
  <c r="R102" i="5"/>
  <c r="R103" i="5"/>
  <c r="R104" i="5"/>
  <c r="R105" i="5"/>
  <c r="R106" i="5"/>
  <c r="R107" i="5"/>
  <c r="R108" i="5"/>
  <c r="R109" i="5"/>
  <c r="R110" i="5"/>
  <c r="R111" i="5"/>
  <c r="R112" i="5"/>
  <c r="R113" i="5"/>
  <c r="R114" i="5"/>
  <c r="R115" i="5"/>
  <c r="R116" i="5"/>
  <c r="R117" i="5"/>
  <c r="R118" i="5"/>
  <c r="R119" i="5"/>
  <c r="R120" i="5"/>
  <c r="R121" i="5"/>
  <c r="R122" i="5"/>
  <c r="R123" i="5"/>
  <c r="R124" i="5"/>
  <c r="R125" i="5"/>
  <c r="R126" i="5"/>
  <c r="R127" i="5"/>
  <c r="R128" i="5"/>
  <c r="R94" i="4"/>
  <c r="R95" i="4"/>
  <c r="R96" i="4"/>
  <c r="R97" i="4"/>
  <c r="R98" i="4"/>
  <c r="R99" i="4"/>
  <c r="R100" i="4"/>
  <c r="R101" i="4"/>
  <c r="R102" i="4"/>
  <c r="R103" i="4"/>
  <c r="R104" i="4"/>
  <c r="R105" i="4"/>
  <c r="R106" i="4"/>
  <c r="R107" i="4"/>
  <c r="R108" i="4"/>
  <c r="R109" i="4"/>
  <c r="R110" i="4"/>
  <c r="R111" i="4"/>
  <c r="R112" i="4"/>
  <c r="R113" i="4"/>
  <c r="R114" i="4"/>
  <c r="R115" i="4"/>
  <c r="R116" i="4"/>
  <c r="R117" i="4"/>
  <c r="R118" i="4"/>
  <c r="R119" i="4"/>
  <c r="R120" i="4"/>
  <c r="R121" i="4"/>
  <c r="R122" i="4"/>
  <c r="R123" i="4"/>
  <c r="R124" i="4"/>
  <c r="R125" i="4"/>
  <c r="R126" i="4"/>
  <c r="R127" i="4"/>
  <c r="R53" i="4"/>
  <c r="R54" i="4"/>
  <c r="R55" i="4"/>
  <c r="R56" i="4"/>
  <c r="R57" i="4"/>
  <c r="R58" i="4"/>
  <c r="R59" i="4"/>
  <c r="R60" i="4"/>
  <c r="R61" i="4"/>
  <c r="R62" i="4"/>
  <c r="R63" i="4"/>
  <c r="R64" i="4"/>
  <c r="R65" i="4"/>
  <c r="R66" i="4"/>
  <c r="R67" i="4"/>
  <c r="R68" i="4"/>
  <c r="R69" i="4"/>
  <c r="R70" i="4"/>
  <c r="R71" i="4"/>
  <c r="R72" i="4"/>
  <c r="R73" i="4"/>
  <c r="R74" i="4"/>
  <c r="R75" i="4"/>
  <c r="R76" i="4"/>
  <c r="R77" i="4"/>
  <c r="R78" i="4"/>
  <c r="R79" i="4"/>
  <c r="R80" i="4"/>
  <c r="R81" i="4"/>
  <c r="R82" i="4"/>
  <c r="R83" i="4"/>
  <c r="R84" i="4"/>
  <c r="R85" i="4"/>
  <c r="C6" i="3" l="1"/>
  <c r="U9" i="8" l="1"/>
  <c r="C13" i="3" l="1"/>
  <c r="U41" i="8" l="1"/>
  <c r="V41" i="8" l="1"/>
  <c r="Q95" i="5" l="1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94" i="4"/>
  <c r="Q95" i="4"/>
  <c r="Q96" i="4"/>
  <c r="Q97" i="4"/>
  <c r="Q98" i="4"/>
  <c r="Q99" i="4"/>
  <c r="Q100" i="4"/>
  <c r="Q101" i="4"/>
  <c r="Q102" i="4"/>
  <c r="Q103" i="4"/>
  <c r="Q104" i="4"/>
  <c r="Q105" i="4"/>
  <c r="Q106" i="4"/>
  <c r="Q107" i="4"/>
  <c r="Q108" i="4"/>
  <c r="Q109" i="4"/>
  <c r="Q110" i="4"/>
  <c r="Q111" i="4"/>
  <c r="Q112" i="4"/>
  <c r="Q113" i="4"/>
  <c r="Q114" i="4"/>
  <c r="Q115" i="4"/>
  <c r="Q116" i="4"/>
  <c r="Q117" i="4"/>
  <c r="Q118" i="4"/>
  <c r="Q119" i="4"/>
  <c r="Q120" i="4"/>
  <c r="Q121" i="4"/>
  <c r="Q122" i="4"/>
  <c r="Q123" i="4"/>
  <c r="Q124" i="4"/>
  <c r="Q125" i="4"/>
  <c r="Q126" i="4"/>
  <c r="Q127" i="4"/>
  <c r="Q53" i="4"/>
  <c r="Q54" i="4"/>
  <c r="Q55" i="4"/>
  <c r="Q56" i="4"/>
  <c r="Q57" i="4"/>
  <c r="Q58" i="4"/>
  <c r="Q59" i="4"/>
  <c r="Q60" i="4"/>
  <c r="Q61" i="4"/>
  <c r="Q62" i="4"/>
  <c r="Q63" i="4"/>
  <c r="Q64" i="4"/>
  <c r="Q65" i="4"/>
  <c r="Q66" i="4"/>
  <c r="Q67" i="4"/>
  <c r="Q68" i="4"/>
  <c r="Q69" i="4"/>
  <c r="Q70" i="4"/>
  <c r="Q71" i="4"/>
  <c r="Q72" i="4"/>
  <c r="Q73" i="4"/>
  <c r="Q74" i="4"/>
  <c r="Q75" i="4"/>
  <c r="Q76" i="4"/>
  <c r="Q77" i="4"/>
  <c r="Q78" i="4"/>
  <c r="Q79" i="4"/>
  <c r="Q80" i="4"/>
  <c r="Q81" i="4"/>
  <c r="Q82" i="4"/>
  <c r="Q83" i="4"/>
  <c r="Q84" i="4"/>
  <c r="Q85" i="4"/>
  <c r="U35" i="8" l="1"/>
  <c r="V35" i="8"/>
  <c r="U36" i="8"/>
  <c r="V36" i="8"/>
  <c r="U37" i="8"/>
  <c r="V37" i="8"/>
  <c r="U38" i="8"/>
  <c r="V38" i="8"/>
  <c r="U39" i="8"/>
  <c r="V39" i="8"/>
  <c r="U40" i="8"/>
  <c r="V40" i="8"/>
  <c r="U10" i="8" l="1"/>
  <c r="V10" i="8"/>
  <c r="U11" i="8"/>
  <c r="V11" i="8"/>
  <c r="U12" i="8"/>
  <c r="V12" i="8"/>
  <c r="U13" i="8"/>
  <c r="V13" i="8"/>
  <c r="U14" i="8"/>
  <c r="V14" i="8"/>
  <c r="U15" i="8"/>
  <c r="V15" i="8"/>
  <c r="U16" i="8"/>
  <c r="V16" i="8"/>
  <c r="U17" i="8"/>
  <c r="V17" i="8"/>
  <c r="U18" i="8"/>
  <c r="V18" i="8"/>
  <c r="U19" i="8"/>
  <c r="V19" i="8"/>
  <c r="U20" i="8"/>
  <c r="V20" i="8"/>
  <c r="U21" i="8"/>
  <c r="V21" i="8"/>
  <c r="U22" i="8"/>
  <c r="V22" i="8"/>
  <c r="U23" i="8"/>
  <c r="V23" i="8"/>
  <c r="U24" i="8"/>
  <c r="V24" i="8"/>
  <c r="U25" i="8"/>
  <c r="V25" i="8"/>
  <c r="U26" i="8"/>
  <c r="V26" i="8"/>
  <c r="U27" i="8"/>
  <c r="V27" i="8"/>
  <c r="U28" i="8"/>
  <c r="V28" i="8"/>
  <c r="U29" i="8"/>
  <c r="V29" i="8"/>
  <c r="U30" i="8"/>
  <c r="V30" i="8"/>
  <c r="U31" i="8"/>
  <c r="V31" i="8"/>
  <c r="U32" i="8"/>
  <c r="V32" i="8"/>
  <c r="U33" i="8"/>
  <c r="V33" i="8"/>
  <c r="U34" i="8"/>
  <c r="V34" i="8"/>
  <c r="V42" i="8"/>
  <c r="V9" i="8"/>
  <c r="C53" i="4" l="1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53" i="4"/>
  <c r="C7" i="3"/>
  <c r="C8" i="3"/>
  <c r="C9" i="3"/>
  <c r="C10" i="3"/>
  <c r="C11" i="3"/>
  <c r="C12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P100" i="5" l="1"/>
  <c r="P95" i="5"/>
  <c r="P96" i="5"/>
  <c r="P97" i="5"/>
  <c r="P98" i="5"/>
  <c r="P99" i="5"/>
  <c r="P101" i="5"/>
  <c r="P102" i="5"/>
  <c r="P103" i="5"/>
  <c r="P104" i="5"/>
  <c r="P105" i="5"/>
  <c r="P106" i="5"/>
  <c r="P107" i="5"/>
  <c r="P108" i="5"/>
  <c r="P109" i="5"/>
  <c r="P110" i="5"/>
  <c r="P111" i="5"/>
  <c r="P112" i="5"/>
  <c r="P113" i="5"/>
  <c r="P114" i="5"/>
  <c r="P115" i="5"/>
  <c r="P116" i="5"/>
  <c r="P117" i="5"/>
  <c r="P118" i="5"/>
  <c r="P119" i="5"/>
  <c r="P120" i="5"/>
  <c r="P121" i="5"/>
  <c r="P122" i="5"/>
  <c r="P123" i="5"/>
  <c r="P124" i="5"/>
  <c r="P125" i="5"/>
  <c r="P126" i="5"/>
  <c r="P127" i="5"/>
  <c r="P128" i="5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O95" i="4" l="1"/>
  <c r="O128" i="5" l="1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O126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B126" i="5"/>
  <c r="O125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O124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124" i="5"/>
  <c r="O123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O122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B122" i="5"/>
  <c r="O12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O119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O118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O127" i="4"/>
  <c r="N127" i="4"/>
  <c r="M127" i="4"/>
  <c r="L127" i="4"/>
  <c r="K127" i="4"/>
  <c r="J127" i="4"/>
  <c r="I127" i="4"/>
  <c r="H127" i="4"/>
  <c r="G127" i="4"/>
  <c r="F127" i="4"/>
  <c r="E127" i="4"/>
  <c r="D127" i="4"/>
  <c r="C127" i="4"/>
  <c r="O126" i="4"/>
  <c r="N126" i="4"/>
  <c r="M126" i="4"/>
  <c r="L126" i="4"/>
  <c r="K126" i="4"/>
  <c r="J126" i="4"/>
  <c r="I126" i="4"/>
  <c r="H126" i="4"/>
  <c r="G126" i="4"/>
  <c r="F126" i="4"/>
  <c r="E126" i="4"/>
  <c r="D126" i="4"/>
  <c r="C126" i="4"/>
  <c r="O125" i="4"/>
  <c r="N125" i="4"/>
  <c r="M125" i="4"/>
  <c r="L125" i="4"/>
  <c r="K125" i="4"/>
  <c r="J125" i="4"/>
  <c r="I125" i="4"/>
  <c r="H125" i="4"/>
  <c r="G125" i="4"/>
  <c r="F125" i="4"/>
  <c r="E125" i="4"/>
  <c r="D125" i="4"/>
  <c r="C125" i="4"/>
  <c r="O124" i="4"/>
  <c r="N124" i="4"/>
  <c r="M124" i="4"/>
  <c r="L124" i="4"/>
  <c r="K124" i="4"/>
  <c r="J124" i="4"/>
  <c r="I124" i="4"/>
  <c r="H124" i="4"/>
  <c r="G124" i="4"/>
  <c r="F124" i="4"/>
  <c r="E124" i="4"/>
  <c r="D124" i="4"/>
  <c r="C124" i="4"/>
  <c r="O123" i="4"/>
  <c r="N123" i="4"/>
  <c r="M123" i="4"/>
  <c r="L123" i="4"/>
  <c r="K123" i="4"/>
  <c r="J123" i="4"/>
  <c r="I123" i="4"/>
  <c r="H123" i="4"/>
  <c r="G123" i="4"/>
  <c r="F123" i="4"/>
  <c r="E123" i="4"/>
  <c r="D123" i="4"/>
  <c r="C123" i="4"/>
  <c r="O122" i="4"/>
  <c r="N122" i="4"/>
  <c r="M122" i="4"/>
  <c r="L122" i="4"/>
  <c r="K122" i="4"/>
  <c r="J122" i="4"/>
  <c r="I122" i="4"/>
  <c r="H122" i="4"/>
  <c r="G122" i="4"/>
  <c r="F122" i="4"/>
  <c r="E122" i="4"/>
  <c r="D122" i="4"/>
  <c r="C122" i="4"/>
  <c r="O121" i="4"/>
  <c r="N121" i="4"/>
  <c r="M121" i="4"/>
  <c r="L121" i="4"/>
  <c r="K121" i="4"/>
  <c r="J121" i="4"/>
  <c r="I121" i="4"/>
  <c r="H121" i="4"/>
  <c r="G121" i="4"/>
  <c r="F121" i="4"/>
  <c r="E121" i="4"/>
  <c r="D121" i="4"/>
  <c r="C121" i="4"/>
  <c r="O120" i="4"/>
  <c r="N120" i="4"/>
  <c r="M120" i="4"/>
  <c r="L120" i="4"/>
  <c r="K120" i="4"/>
  <c r="J120" i="4"/>
  <c r="I120" i="4"/>
  <c r="H120" i="4"/>
  <c r="G120" i="4"/>
  <c r="F120" i="4"/>
  <c r="E120" i="4"/>
  <c r="D120" i="4"/>
  <c r="C120" i="4"/>
  <c r="O119" i="4"/>
  <c r="N119" i="4"/>
  <c r="M119" i="4"/>
  <c r="L119" i="4"/>
  <c r="K119" i="4"/>
  <c r="J119" i="4"/>
  <c r="I119" i="4"/>
  <c r="H119" i="4"/>
  <c r="G119" i="4"/>
  <c r="F119" i="4"/>
  <c r="E119" i="4"/>
  <c r="D119" i="4"/>
  <c r="C119" i="4"/>
  <c r="O118" i="4"/>
  <c r="N118" i="4"/>
  <c r="M118" i="4"/>
  <c r="L118" i="4"/>
  <c r="K118" i="4"/>
  <c r="J118" i="4"/>
  <c r="I118" i="4"/>
  <c r="H118" i="4"/>
  <c r="G118" i="4"/>
  <c r="F118" i="4"/>
  <c r="E118" i="4"/>
  <c r="D118" i="4"/>
  <c r="C118" i="4"/>
  <c r="O117" i="4"/>
  <c r="N117" i="4"/>
  <c r="M117" i="4"/>
  <c r="L117" i="4"/>
  <c r="K117" i="4"/>
  <c r="J117" i="4"/>
  <c r="I117" i="4"/>
  <c r="H117" i="4"/>
  <c r="G117" i="4"/>
  <c r="F117" i="4"/>
  <c r="E117" i="4"/>
  <c r="D117" i="4"/>
  <c r="C117" i="4"/>
  <c r="O116" i="4"/>
  <c r="N116" i="4"/>
  <c r="M116" i="4"/>
  <c r="L116" i="4"/>
  <c r="K116" i="4"/>
  <c r="J116" i="4"/>
  <c r="I116" i="4"/>
  <c r="H116" i="4"/>
  <c r="G116" i="4"/>
  <c r="F116" i="4"/>
  <c r="E116" i="4"/>
  <c r="D116" i="4"/>
  <c r="C116" i="4"/>
  <c r="O115" i="4"/>
  <c r="N115" i="4"/>
  <c r="M115" i="4"/>
  <c r="L115" i="4"/>
  <c r="K115" i="4"/>
  <c r="J115" i="4"/>
  <c r="I115" i="4"/>
  <c r="H115" i="4"/>
  <c r="G115" i="4"/>
  <c r="F115" i="4"/>
  <c r="E115" i="4"/>
  <c r="D115" i="4"/>
  <c r="C115" i="4"/>
  <c r="O114" i="4"/>
  <c r="N114" i="4"/>
  <c r="M114" i="4"/>
  <c r="L114" i="4"/>
  <c r="K114" i="4"/>
  <c r="J114" i="4"/>
  <c r="I114" i="4"/>
  <c r="H114" i="4"/>
  <c r="G114" i="4"/>
  <c r="F114" i="4"/>
  <c r="E114" i="4"/>
  <c r="D114" i="4"/>
  <c r="C114" i="4"/>
  <c r="O113" i="4"/>
  <c r="N113" i="4"/>
  <c r="M113" i="4"/>
  <c r="L113" i="4"/>
  <c r="K113" i="4"/>
  <c r="J113" i="4"/>
  <c r="I113" i="4"/>
  <c r="H113" i="4"/>
  <c r="G113" i="4"/>
  <c r="F113" i="4"/>
  <c r="E113" i="4"/>
  <c r="D113" i="4"/>
  <c r="C113" i="4"/>
  <c r="O112" i="4"/>
  <c r="N112" i="4"/>
  <c r="M112" i="4"/>
  <c r="L112" i="4"/>
  <c r="K112" i="4"/>
  <c r="J112" i="4"/>
  <c r="I112" i="4"/>
  <c r="H112" i="4"/>
  <c r="G112" i="4"/>
  <c r="F112" i="4"/>
  <c r="E112" i="4"/>
  <c r="D112" i="4"/>
  <c r="C112" i="4"/>
  <c r="O111" i="4"/>
  <c r="N111" i="4"/>
  <c r="M111" i="4"/>
  <c r="L111" i="4"/>
  <c r="K111" i="4"/>
  <c r="J111" i="4"/>
  <c r="I111" i="4"/>
  <c r="H111" i="4"/>
  <c r="G111" i="4"/>
  <c r="F111" i="4"/>
  <c r="E111" i="4"/>
  <c r="D111" i="4"/>
  <c r="C111" i="4"/>
  <c r="O110" i="4"/>
  <c r="N110" i="4"/>
  <c r="M110" i="4"/>
  <c r="L110" i="4"/>
  <c r="K110" i="4"/>
  <c r="J110" i="4"/>
  <c r="I110" i="4"/>
  <c r="H110" i="4"/>
  <c r="G110" i="4"/>
  <c r="F110" i="4"/>
  <c r="E110" i="4"/>
  <c r="D110" i="4"/>
  <c r="C110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C109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C108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C107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C106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O103" i="4"/>
  <c r="N103" i="4"/>
  <c r="M103" i="4"/>
  <c r="L103" i="4"/>
  <c r="K103" i="4"/>
  <c r="J103" i="4"/>
  <c r="I103" i="4"/>
  <c r="H103" i="4"/>
  <c r="G103" i="4"/>
  <c r="F103" i="4"/>
  <c r="E103" i="4"/>
  <c r="D103" i="4"/>
  <c r="C103" i="4"/>
  <c r="O102" i="4"/>
  <c r="N102" i="4"/>
  <c r="M102" i="4"/>
  <c r="L102" i="4"/>
  <c r="K102" i="4"/>
  <c r="J102" i="4"/>
  <c r="I102" i="4"/>
  <c r="H102" i="4"/>
  <c r="G102" i="4"/>
  <c r="F102" i="4"/>
  <c r="E102" i="4"/>
  <c r="D102" i="4"/>
  <c r="C102" i="4"/>
  <c r="O101" i="4"/>
  <c r="N101" i="4"/>
  <c r="M101" i="4"/>
  <c r="L101" i="4"/>
  <c r="K101" i="4"/>
  <c r="J101" i="4"/>
  <c r="I101" i="4"/>
  <c r="H101" i="4"/>
  <c r="G101" i="4"/>
  <c r="F101" i="4"/>
  <c r="E101" i="4"/>
  <c r="D101" i="4"/>
  <c r="C101" i="4"/>
  <c r="O100" i="4"/>
  <c r="N100" i="4"/>
  <c r="M100" i="4"/>
  <c r="L100" i="4"/>
  <c r="K100" i="4"/>
  <c r="J100" i="4"/>
  <c r="I100" i="4"/>
  <c r="H100" i="4"/>
  <c r="G100" i="4"/>
  <c r="F100" i="4"/>
  <c r="E100" i="4"/>
  <c r="D100" i="4"/>
  <c r="C100" i="4"/>
  <c r="O99" i="4"/>
  <c r="N99" i="4"/>
  <c r="M99" i="4"/>
  <c r="L99" i="4"/>
  <c r="K99" i="4"/>
  <c r="J99" i="4"/>
  <c r="I99" i="4"/>
  <c r="H99" i="4"/>
  <c r="G99" i="4"/>
  <c r="F99" i="4"/>
  <c r="E99" i="4"/>
  <c r="D99" i="4"/>
  <c r="C99" i="4"/>
  <c r="O98" i="4"/>
  <c r="N98" i="4"/>
  <c r="M98" i="4"/>
  <c r="L98" i="4"/>
  <c r="K98" i="4"/>
  <c r="J98" i="4"/>
  <c r="I98" i="4"/>
  <c r="H98" i="4"/>
  <c r="G98" i="4"/>
  <c r="F98" i="4"/>
  <c r="E98" i="4"/>
  <c r="D98" i="4"/>
  <c r="C98" i="4"/>
  <c r="O97" i="4"/>
  <c r="N97" i="4"/>
  <c r="M97" i="4"/>
  <c r="L97" i="4"/>
  <c r="K97" i="4"/>
  <c r="J97" i="4"/>
  <c r="I97" i="4"/>
  <c r="H97" i="4"/>
  <c r="G97" i="4"/>
  <c r="F97" i="4"/>
  <c r="E97" i="4"/>
  <c r="D97" i="4"/>
  <c r="C97" i="4"/>
  <c r="O96" i="4"/>
  <c r="N96" i="4"/>
  <c r="M96" i="4"/>
  <c r="L96" i="4"/>
  <c r="K96" i="4"/>
  <c r="J96" i="4"/>
  <c r="I96" i="4"/>
  <c r="H96" i="4"/>
  <c r="G96" i="4"/>
  <c r="F96" i="4"/>
  <c r="E96" i="4"/>
  <c r="D96" i="4"/>
  <c r="C96" i="4"/>
  <c r="N95" i="4"/>
  <c r="M95" i="4"/>
  <c r="L95" i="4"/>
  <c r="K95" i="4"/>
  <c r="J95" i="4"/>
  <c r="I95" i="4"/>
  <c r="H95" i="4"/>
  <c r="G95" i="4"/>
  <c r="F95" i="4"/>
  <c r="E95" i="4"/>
  <c r="D95" i="4"/>
  <c r="C95" i="4"/>
  <c r="O94" i="4"/>
  <c r="N94" i="4"/>
  <c r="M94" i="4"/>
  <c r="L94" i="4"/>
  <c r="K94" i="4"/>
  <c r="J94" i="4"/>
  <c r="I94" i="4"/>
  <c r="H94" i="4"/>
  <c r="G94" i="4"/>
  <c r="F94" i="4"/>
  <c r="E94" i="4"/>
  <c r="D94" i="4"/>
  <c r="C94" i="4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</calcChain>
</file>

<file path=xl/sharedStrings.xml><?xml version="1.0" encoding="utf-8"?>
<sst xmlns="http://schemas.openxmlformats.org/spreadsheetml/2006/main" count="2318" uniqueCount="538">
  <si>
    <t>COLOMBIA - INDICADORES DE COYUNTURA REGIONAL</t>
  </si>
  <si>
    <t xml:space="preserve">1. INDICADORES GENERALES </t>
  </si>
  <si>
    <t>Extensión territorial</t>
  </si>
  <si>
    <t>Participación PIB departamental en el Total Nacional</t>
  </si>
  <si>
    <t>PIB per cápita departamental en US$</t>
  </si>
  <si>
    <t>PIB Millones de pesos corrientes</t>
  </si>
  <si>
    <t>PIB Participación porcentual</t>
  </si>
  <si>
    <t>PIB Tasas de crecimiento</t>
  </si>
  <si>
    <t>PIB Millones de pesos constantes</t>
  </si>
  <si>
    <t>Número de establecimientos</t>
  </si>
  <si>
    <t>Total personal ocupado</t>
  </si>
  <si>
    <t>Sueldos y salarios</t>
  </si>
  <si>
    <t>Prestaciones sociales</t>
  </si>
  <si>
    <t>Producción bruta</t>
  </si>
  <si>
    <t>Consumo intermedio</t>
  </si>
  <si>
    <t>Valor agregado</t>
  </si>
  <si>
    <t>Comportamiento de operadores de red</t>
  </si>
  <si>
    <r>
      <t>Licencias de construcción aprobadas m</t>
    </r>
    <r>
      <rPr>
        <vertAlign val="superscript"/>
        <sz val="12"/>
        <rFont val="Calibri"/>
        <family val="2"/>
      </rPr>
      <t xml:space="preserve">2 </t>
    </r>
    <r>
      <rPr>
        <sz val="12"/>
        <rFont val="Calibri"/>
        <family val="2"/>
      </rPr>
      <t>por departamentos</t>
    </r>
  </si>
  <si>
    <t>Total 23 ciudades y áreas metropolitanas</t>
  </si>
  <si>
    <t>Exportaciones por departamento de origen excluyendo petróleo y sus derivados</t>
  </si>
  <si>
    <t>Exportaciones por aduanas Totales</t>
  </si>
  <si>
    <t>Importaciones según departamento de destino</t>
  </si>
  <si>
    <t>Inflación por ciudades</t>
  </si>
  <si>
    <t>Clasificación de competitividad elaborado por CPC</t>
  </si>
  <si>
    <t xml:space="preserve">Tasa de Mortalidad Infantil </t>
  </si>
  <si>
    <t xml:space="preserve">Esperanza de Vida al nacer </t>
  </si>
  <si>
    <t>Tasa Global de Fecundidad</t>
  </si>
  <si>
    <t xml:space="preserve">Tasa Bruta de Mortalidad </t>
  </si>
  <si>
    <t xml:space="preserve">Tasa Bruta de Natalidad </t>
  </si>
  <si>
    <t>Población por departamentos</t>
  </si>
  <si>
    <t>ÍNDICE</t>
  </si>
  <si>
    <t>INDICADORES GENERALES</t>
  </si>
  <si>
    <t>Extensión Territorial</t>
  </si>
  <si>
    <t>km2</t>
  </si>
  <si>
    <t>(Miles millones de pesos)</t>
  </si>
  <si>
    <t>Porcentaje</t>
  </si>
  <si>
    <t>En Pesos</t>
  </si>
  <si>
    <t>En Dólares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</si>
  <si>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</si>
  <si>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</si>
  <si>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</si>
  <si>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</si>
  <si>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</si>
  <si>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</si>
  <si>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</si>
  <si>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</si>
  <si>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</si>
  <si>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</si>
  <si>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</si>
  <si>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</si>
  <si>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</si>
  <si>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</si>
  <si>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</si>
  <si>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</si>
  <si>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</si>
  <si>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</si>
  <si>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</si>
  <si>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</si>
  <si>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</si>
  <si>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</si>
  <si>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</si>
  <si>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</si>
  <si>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Quindío</t>
  </si>
  <si>
    <t>Risaralda</t>
  </si>
  <si>
    <t>Santander</t>
  </si>
  <si>
    <t>Sucre</t>
  </si>
  <si>
    <t>Tolima</t>
  </si>
  <si>
    <t>Valle del Cauca</t>
  </si>
  <si>
    <t>Vaupés</t>
  </si>
  <si>
    <t>Vichada</t>
  </si>
  <si>
    <t>TOTAL NACIONAL</t>
  </si>
  <si>
    <t>PIB - PRECIOS CORRIENTES</t>
  </si>
  <si>
    <t>CUENTAS NACIONALES DEPARTAMENTALES - COLOMBIA</t>
  </si>
  <si>
    <t>Miles de Millones de pesos</t>
  </si>
  <si>
    <t>DEPARTAMENTOS</t>
  </si>
  <si>
    <t>TOTAL COLOMBIA</t>
  </si>
  <si>
    <t>Bogotá D.C.</t>
  </si>
  <si>
    <t>San Andrés, Providencia y Santa Catalina (Archipiélago)</t>
  </si>
  <si>
    <t>Participación porcentual del Producto Interno Bruto Departamental, a precios corrientes</t>
  </si>
  <si>
    <t>Tasa de crecimiento del Producto Interno Bruto Departamental, a precios corrientes</t>
  </si>
  <si>
    <t>PIB - PRECIOS CONSTANTES</t>
  </si>
  <si>
    <t>Producto Interno Bruto Departamental, a precios constantes de 2015</t>
  </si>
  <si>
    <t>Tasa de crecimiento del Producto Interno Bruto Departamental, a precios constantes de 2015</t>
  </si>
  <si>
    <t xml:space="preserve">Porcentaje </t>
  </si>
  <si>
    <t>Tasa de participación  del Producto Interno Bruto Departamental, a precios constantes de 2015</t>
  </si>
  <si>
    <t>ENCUESTA ANUAL MANUFACTURERA</t>
  </si>
  <si>
    <t>Colombia. Resumen de las principales variables industriales según Departamentos</t>
  </si>
  <si>
    <t>►</t>
  </si>
  <si>
    <t>Número de establecimientos industriales</t>
  </si>
  <si>
    <t>Total personal ocupado (a)</t>
  </si>
  <si>
    <t>Sueldos y salarios pagadosb (Miles de pesos)</t>
  </si>
  <si>
    <t>Prestaciones sociales (Miles de pesos)</t>
  </si>
  <si>
    <t>Producción bruta (Miles de pesos)</t>
  </si>
  <si>
    <t>Consumo intermedio (Miles de pesos)</t>
  </si>
  <si>
    <t>Valor  Agregado (Miles de pesos)</t>
  </si>
  <si>
    <t>Total Nacional</t>
  </si>
  <si>
    <t>Bogotá</t>
  </si>
  <si>
    <t>Otros Departamentos</t>
  </si>
  <si>
    <t>Sueldos y salarios pagados (Millones de pesos)</t>
  </si>
  <si>
    <t>Prestaciones sociales (Millones de pesos)</t>
  </si>
  <si>
    <t>Produccion bruta (Millones de pesos)</t>
  </si>
  <si>
    <t>Consumo intermedio (Millones de pesos)</t>
  </si>
  <si>
    <t>Valor Agregado (Millones de pesos)</t>
  </si>
  <si>
    <t>REGRESAR</t>
  </si>
  <si>
    <t>FUENTE: DANE - ENCUESTA ANUAL MANUFACTURERA</t>
  </si>
  <si>
    <t xml:space="preserve">DEMANDA DE ENERGIA POR OPERADORES DE RED Y REGIÓN (ISA XM) </t>
  </si>
  <si>
    <t>VARIACIÓN PORCENTUAL</t>
  </si>
  <si>
    <t>REGION CENTRO</t>
  </si>
  <si>
    <t>Meta (EMSD)</t>
  </si>
  <si>
    <t>ANTIOQUIA</t>
  </si>
  <si>
    <t>VALLE</t>
  </si>
  <si>
    <t>Cali (EMID)</t>
  </si>
  <si>
    <t>Tuluá (CETD)</t>
  </si>
  <si>
    <t>Cartago (CTID)</t>
  </si>
  <si>
    <t>ORIENTE</t>
  </si>
  <si>
    <t>Santander (ESSD)</t>
  </si>
  <si>
    <t>Norte de Santander (CNSD)</t>
  </si>
  <si>
    <t>Boyacá (EBSD)</t>
  </si>
  <si>
    <t>Arauca (ENID)</t>
  </si>
  <si>
    <t>Casanare (CASD)</t>
  </si>
  <si>
    <t>Ruitoque (RTQD)</t>
  </si>
  <si>
    <t>EJE CAFETERO (CQR)</t>
  </si>
  <si>
    <t>Caldas (CHCD)</t>
  </si>
  <si>
    <t>Quindío (EDQD)</t>
  </si>
  <si>
    <t>Risaralda (EEPD)</t>
  </si>
  <si>
    <t>TOLIMA, HUILA, CAQUETÁ (THC)</t>
  </si>
  <si>
    <t>Huila (HLAD)</t>
  </si>
  <si>
    <t>Caqueta (CQTD)</t>
  </si>
  <si>
    <t>SUR DEL PAÍS</t>
  </si>
  <si>
    <t>Nariño (CDND)</t>
  </si>
  <si>
    <t>Putumayo (EPTD)</t>
  </si>
  <si>
    <t>Bajo Putumayo (EBPD)</t>
  </si>
  <si>
    <t>CHOCÓ</t>
  </si>
  <si>
    <t>GUAVIARE</t>
  </si>
  <si>
    <r>
      <rPr>
        <b/>
        <sz val="11"/>
        <color indexed="8"/>
        <rFont val="Calibri"/>
        <family val="2"/>
      </rPr>
      <t>STN</t>
    </r>
    <r>
      <rPr>
        <sz val="11"/>
        <color indexed="8"/>
        <rFont val="Calibri"/>
        <family val="2"/>
      </rPr>
      <t xml:space="preserve">:  Sistema de Transmision Nacional y corresponde a cargas conectadas directamente al Sistema </t>
    </r>
  </si>
  <si>
    <t xml:space="preserve">         y no tienen asociado un operador de red</t>
  </si>
  <si>
    <t>LICENCIAS APROBADAS</t>
  </si>
  <si>
    <t>Área total aprobada en 302 municipios según departamentos y Bogotá</t>
  </si>
  <si>
    <t>Área total aprobada en 302 municipios, según departamentos</t>
  </si>
  <si>
    <t>Metros Cuadrados</t>
  </si>
  <si>
    <t>Año 2015</t>
  </si>
  <si>
    <t>Año 2016</t>
  </si>
  <si>
    <t>Año 2017</t>
  </si>
  <si>
    <t>Año 2018</t>
  </si>
  <si>
    <t>Año 2019</t>
  </si>
  <si>
    <t>Variación Anual (%)</t>
  </si>
  <si>
    <t>Vivienda</t>
  </si>
  <si>
    <t>Total</t>
  </si>
  <si>
    <t>San Andrés</t>
  </si>
  <si>
    <t>* Cálculo matemático indeterminado</t>
  </si>
  <si>
    <t>MERCADO LABORAL</t>
  </si>
  <si>
    <t>Gran Encuesta Integrada de Hogares</t>
  </si>
  <si>
    <t>Pasto</t>
  </si>
  <si>
    <t>Ibagué</t>
  </si>
  <si>
    <t>Montería</t>
  </si>
  <si>
    <t>Cartagena</t>
  </si>
  <si>
    <t>Villavicencio</t>
  </si>
  <si>
    <t>Concepto</t>
  </si>
  <si>
    <t>Jul - Sep</t>
  </si>
  <si>
    <t>Oct - Dic</t>
  </si>
  <si>
    <t>Ene - Mar</t>
  </si>
  <si>
    <t xml:space="preserve">% población en edad de trabajar </t>
  </si>
  <si>
    <t>TGP</t>
  </si>
  <si>
    <t>TO</t>
  </si>
  <si>
    <t>TD</t>
  </si>
  <si>
    <t>Población total</t>
  </si>
  <si>
    <t>Población en edad de trabajar</t>
  </si>
  <si>
    <t>Ocupados</t>
  </si>
  <si>
    <t>Desocupados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</si>
  <si>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Toda variable cuya proporción respecto a la PEA sea menor al 10%, tiene un error de muestreo superior al 5%, que es el nivel de calidad admisible para el DANE.</t>
    </r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</si>
  <si>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Resultados en miles. Por efecto del redondeo en miles, los totales pueden diferir ligeramente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</si>
  <si>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para las 10 ciudades (Tunja; Florencia; Popayán; Valledupar; Quibdo; Neiva; Riohacha; Santa Marta; Armenia y Sincelejo), la informacion se recolecto a traves de la Gran Encuensta Integrada de Hogares a partir del mes de julio de 2006.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</si>
  <si>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Corresponde a las 23 ciudades y áreas metropolitanas.</t>
    </r>
  </si>
  <si>
    <t>Exportaciones, según departamento de origen excluyendo petróleo y sus derivados</t>
  </si>
  <si>
    <t>Variacion %</t>
  </si>
  <si>
    <t xml:space="preserve">Total </t>
  </si>
  <si>
    <t>*</t>
  </si>
  <si>
    <t xml:space="preserve"> **</t>
  </si>
  <si>
    <t>Guainia</t>
  </si>
  <si>
    <t xml:space="preserve">** No puede calcularse variación por no registrarse valor en el periodo base. </t>
  </si>
  <si>
    <t>* Variación superior a 500%</t>
  </si>
  <si>
    <t>Exportaciones Totales según Aduanas</t>
  </si>
  <si>
    <t>Aduana</t>
  </si>
  <si>
    <t>Santa Marta</t>
  </si>
  <si>
    <t>Buenaventura</t>
  </si>
  <si>
    <t>Barranquilla</t>
  </si>
  <si>
    <t>Medellín</t>
  </si>
  <si>
    <t>Riohacha</t>
  </si>
  <si>
    <t>Ipiales</t>
  </si>
  <si>
    <t>Urabá</t>
  </si>
  <si>
    <t>Cali</t>
  </si>
  <si>
    <t>Tumaco</t>
  </si>
  <si>
    <t>Maicao</t>
  </si>
  <si>
    <t>Cúcuta</t>
  </si>
  <si>
    <t>Bucaramanga</t>
  </si>
  <si>
    <t>Pereira</t>
  </si>
  <si>
    <t>Manizales</t>
  </si>
  <si>
    <t>Puerto Asís</t>
  </si>
  <si>
    <t>Armenia</t>
  </si>
  <si>
    <t>Leticia</t>
  </si>
  <si>
    <t>Importaciones, según departamento de destino</t>
  </si>
  <si>
    <t>Departamento de Destino</t>
  </si>
  <si>
    <t>No diligenciado</t>
  </si>
  <si>
    <t>INDICE DE PRECIOS AL CONSUMIDOR  IPC</t>
  </si>
  <si>
    <t>Variación Mensual, en lo corrido del año y últimos 12  meses</t>
  </si>
  <si>
    <t>Total Nacional y Ciudades</t>
  </si>
  <si>
    <t>Mensual</t>
  </si>
  <si>
    <t>Año corrido</t>
  </si>
  <si>
    <t>Doce meses</t>
  </si>
  <si>
    <t>Nacional</t>
  </si>
  <si>
    <t>Tunja</t>
  </si>
  <si>
    <t>Florencia</t>
  </si>
  <si>
    <t>Popayán</t>
  </si>
  <si>
    <t>Valledupar</t>
  </si>
  <si>
    <t>Neiva</t>
  </si>
  <si>
    <t>Sincelejo</t>
  </si>
  <si>
    <t>Colombia, Variación Anual del Indice de Precios al Consumidor</t>
  </si>
  <si>
    <t>(IPC) según ciudades</t>
  </si>
  <si>
    <t>Año</t>
  </si>
  <si>
    <t>año</t>
  </si>
  <si>
    <t>DOING BUSINESS COLOMBIA 2017</t>
  </si>
  <si>
    <t>Facilidad de hacer negocios (clasificación)</t>
  </si>
  <si>
    <t>Apertura de un negocio</t>
  </si>
  <si>
    <t>Manejo de permisos de construcción</t>
  </si>
  <si>
    <t>Registro de propiedades</t>
  </si>
  <si>
    <t>Pago de impuestos</t>
  </si>
  <si>
    <t>Quibdó</t>
  </si>
  <si>
    <t>Yopal</t>
  </si>
  <si>
    <t>San José del Guaviare</t>
  </si>
  <si>
    <t>Inírida</t>
  </si>
  <si>
    <t>Mitú</t>
  </si>
  <si>
    <t>Puerto Carreño</t>
  </si>
  <si>
    <t>Mocoa</t>
  </si>
  <si>
    <t>Consejo Privado de Competitividad</t>
  </si>
  <si>
    <t>Departamento</t>
  </si>
  <si>
    <t>Índice Departamental de Competitividad (2019)</t>
  </si>
  <si>
    <t>Factores (2018)</t>
  </si>
  <si>
    <t>Condiciones básicas</t>
  </si>
  <si>
    <t>Eficiencia</t>
  </si>
  <si>
    <t>Sofisticación e Innovación</t>
  </si>
  <si>
    <t>Posición (entre 33 departamentos)</t>
  </si>
  <si>
    <t>Posición (entre 27 Departamentos)</t>
  </si>
  <si>
    <t>Archipiélago de San Andrés</t>
  </si>
  <si>
    <t>Ciudad</t>
  </si>
  <si>
    <t>TASA BRUTA DE NATALIDAD (por mil)</t>
  </si>
  <si>
    <t>TASA BRUTA DE MORTALIDAD (por mil)</t>
  </si>
  <si>
    <t>TASA GLOBAL DE FECUNDIDAD (por mujer)</t>
  </si>
  <si>
    <t>ESPERANZA DE VIDA AL NACER (TOTAL)</t>
  </si>
  <si>
    <t>TASA DE MORTALIDAD INFANTIL (por mil)</t>
  </si>
  <si>
    <t>Bogotá, D. C.</t>
  </si>
  <si>
    <t>Quindio</t>
  </si>
  <si>
    <t>San Andrés, Providencia y Santa Catalina</t>
  </si>
  <si>
    <t>Fuente: DANE. Conciliación Censal 1985-2005 y Proyecciones de Población 2005-2020</t>
  </si>
  <si>
    <t>1.  Comprende los departamentos de Amazonas, Guanía, Guaviare, Vaupés y Vichada</t>
  </si>
  <si>
    <t>DEFINICIONES</t>
  </si>
  <si>
    <t>Nombre del Indicador</t>
  </si>
  <si>
    <t>Interpretación</t>
  </si>
  <si>
    <t>Tasa de Mortalidad Infantil (por mil)</t>
  </si>
  <si>
    <t>Cociente entre el número de defunciones de niños menores de un año ocurridas en un determinado período y los nacidos vivos en ese mismo momento.</t>
  </si>
  <si>
    <t xml:space="preserve">Por cada 1000 niños nacidos vivos en la población, mueren  X menores de un año en un área y momento específico. </t>
  </si>
  <si>
    <t>Esperanza de Vida al nacer (años)</t>
  </si>
  <si>
    <t>Número promedio de años que viviría una persona, siempre y cuando se mantengan las tendencias de mortalidad existentes en un determinado período.</t>
  </si>
  <si>
    <t xml:space="preserve">El número promedio de años de un hombre o una mujer, al nacer, para el período X es de X años. </t>
  </si>
  <si>
    <t xml:space="preserve">Tasa Global de Fecundidad (por mujer) </t>
  </si>
  <si>
    <t>Número promedio de niños nacidos vivos que habría tenido una mujer o cohorte (hipotética) de mujeres durante su vida reproductiva, si sus años de reproducción hubiesen transcurrido conforme a las tasas específicas de un determinado año.</t>
  </si>
  <si>
    <t>El número promedio de hijos por mujer es de X.</t>
  </si>
  <si>
    <t>Tasa Bruta de Mortalidad (por mil)</t>
  </si>
  <si>
    <t>Cociente entre el número de defunciones ocurridas en un determinado período y la población medida en ese mismo momento.</t>
  </si>
  <si>
    <t xml:space="preserve">Por cada 1000 habitantes de la población, mueren en un año  X número de personas. </t>
  </si>
  <si>
    <t>Tasa Bruta de Natalidad (por mil)</t>
  </si>
  <si>
    <t>Número de nacimientos vivos ocurridos durante un año, por cada 1000 habitantes de la población calculada a mitad de período.(30 de Junio)</t>
  </si>
  <si>
    <t xml:space="preserve">Por cada 1000 personas de la población, se presentan X número de nacidos vivos.  </t>
  </si>
  <si>
    <t>Población por Departamentos</t>
  </si>
  <si>
    <t xml:space="preserve">  Departamento</t>
  </si>
  <si>
    <t>INDICADORES DE POBREZA</t>
  </si>
  <si>
    <t>Porcentaje de la poblacion por debajo de la línea de pobreza por ciudad</t>
  </si>
  <si>
    <t>Porcentaje de la población por debajo de la línea de pobreza extrema por ciudad</t>
  </si>
  <si>
    <t>Coeficiente GINI por ciudad</t>
  </si>
  <si>
    <t>Porcentaje de la población</t>
  </si>
  <si>
    <t>Dominio</t>
  </si>
  <si>
    <t>2002</t>
  </si>
  <si>
    <t>2003</t>
  </si>
  <si>
    <t>2004</t>
  </si>
  <si>
    <t>2005</t>
  </si>
  <si>
    <t>2008</t>
  </si>
  <si>
    <t>2009</t>
  </si>
  <si>
    <t>2010</t>
  </si>
  <si>
    <t>2011</t>
  </si>
  <si>
    <t>2012</t>
  </si>
  <si>
    <t>2016</t>
  </si>
  <si>
    <t xml:space="preserve">Montería </t>
  </si>
  <si>
    <t>El coeficiente Gini es un número entre cero y uno, que mide el grado de desigualdad en la distribución del ingreso</t>
  </si>
  <si>
    <t xml:space="preserve">en una sociedad determinada. Un coeficiente bajo de Gini indica una distribución más igual del ingreso, </t>
  </si>
  <si>
    <t>mientras que un alto coeficiente de Gini indica una distribución más desigual.</t>
  </si>
  <si>
    <t>AM: Área Metropolitana</t>
  </si>
  <si>
    <t>FUENTES DE INFORMACIÓN</t>
  </si>
  <si>
    <t>EXTENSION TERRITORIAL</t>
  </si>
  <si>
    <t>DANE, Instituto Geográfico Agustin Codazzi (IGAC)</t>
  </si>
  <si>
    <t>PIB</t>
  </si>
  <si>
    <t>DANE.</t>
  </si>
  <si>
    <t>DEMANDA DE ENERGIA</t>
  </si>
  <si>
    <t>ISA XM</t>
  </si>
  <si>
    <t>INDICADORES MERCADO LABORAL</t>
  </si>
  <si>
    <t>DANE</t>
  </si>
  <si>
    <t>INFLACION</t>
  </si>
  <si>
    <t>LICENCIAS DE CONSTRUCCIÓN</t>
  </si>
  <si>
    <t>EXPORTACIONES POR DEPARTAMENTOS</t>
  </si>
  <si>
    <t>EXPORTACIONES POR ADUANAS</t>
  </si>
  <si>
    <t>DANE-DIAN</t>
  </si>
  <si>
    <t>IMPORTACIONES</t>
  </si>
  <si>
    <t>DOING BUSINESS</t>
  </si>
  <si>
    <t>Doing Bussines Colombia</t>
  </si>
  <si>
    <t>ÍNDICE DEPARTAMENTAL DE COMPETITIVIDAD</t>
  </si>
  <si>
    <t>Consejo Privado de Competitividad (CPC)</t>
  </si>
  <si>
    <t>ÍNDICE DE COMPETITIVIDAD DE CIUDADES</t>
  </si>
  <si>
    <t>INDICADORES DEMOGRÁFICOS 2005, 2020</t>
  </si>
  <si>
    <t>POBLACION</t>
  </si>
  <si>
    <t>POBREZA</t>
  </si>
  <si>
    <t>DNP, MESEP, DANE</t>
  </si>
  <si>
    <t>Total Industria</t>
  </si>
  <si>
    <t>Bogotá, D.C</t>
  </si>
  <si>
    <t>Otros Departamentos*</t>
  </si>
  <si>
    <t>*Otros departamentos: Amazonas, Arauca, Caquetá, Casanare, Cesar, Chocó, Huila, La Guajira, Magdalena, Meta, Nariño, Norte de Santander, Putumayo, Quindío, San Andrés, Sucre</t>
  </si>
  <si>
    <t>Fuente: DANE, EMMET</t>
  </si>
  <si>
    <t>Producción</t>
  </si>
  <si>
    <t>Ventas</t>
  </si>
  <si>
    <t>Empleo</t>
  </si>
  <si>
    <t>ENCUESTA MENSUAL MANUFACTURERA (EMMET)</t>
  </si>
  <si>
    <t>Variación año corrido (%)</t>
  </si>
  <si>
    <t>5. INDUSTRIA POR DEPARTAMENTOS</t>
  </si>
  <si>
    <t>Medellín A.M.</t>
  </si>
  <si>
    <t>Cali A.M.</t>
  </si>
  <si>
    <t>Barranquilla A.M.</t>
  </si>
  <si>
    <t>Bucaramanga A.M.</t>
  </si>
  <si>
    <t>Manizales A.M.</t>
  </si>
  <si>
    <t>Pereira A.M.</t>
  </si>
  <si>
    <t>Cúcuta A.M.</t>
  </si>
  <si>
    <t>Total 10 ciudades</t>
  </si>
  <si>
    <t>TASA DE DESEMPLEO (PROMEDIO ANUAL)</t>
  </si>
  <si>
    <t>Índice de Competitividad de Ciudades (2020)</t>
  </si>
  <si>
    <t>Posición (entre 32 ciudades)</t>
  </si>
  <si>
    <t>Población Total por Departamentos (2000-2030)</t>
  </si>
  <si>
    <t>Desempleo anual por ciudades</t>
  </si>
  <si>
    <t>Informalidad anual por ciudades</t>
  </si>
  <si>
    <t>INDICADORES DEMOGRAFICOS 2015-2025</t>
  </si>
  <si>
    <t>Población 2021</t>
  </si>
  <si>
    <t>Año 2020</t>
  </si>
  <si>
    <t>Nota: Estos son los datos oficiales de pobreza monetaria y corresponden a la actualización metodológica (actualización de las líneas de pobreza monetaria extrema y pobreza monetaria) con base en la información de la Encuesta Nacional de Presupuesto de los Hogares (ENPH) 2016-2017, por lo cual, no son comparables con los datos de la serie MESEP.</t>
  </si>
  <si>
    <t>Porcentaje de la poblacion por debajo de la línea de pobreza por departamento</t>
  </si>
  <si>
    <t>Porcentaje de la población por debajo de la línea de pobreza extrema por departamento</t>
  </si>
  <si>
    <t>Coeficiente GINI por departamento</t>
  </si>
  <si>
    <t>Fuente: DANE</t>
  </si>
  <si>
    <t>Informalidad último trimestre por ciudades</t>
  </si>
  <si>
    <t>Principales indicadores de empleo (Tasa de desemplo, # de ocupados y desocupados)</t>
  </si>
  <si>
    <t>Encuesta Mensual de Comercio (EMC)</t>
  </si>
  <si>
    <t>Otros departamentos</t>
  </si>
  <si>
    <t>Fuente: DANE-EMC</t>
  </si>
  <si>
    <t>Personal ocupado</t>
  </si>
  <si>
    <t>Ventas*</t>
  </si>
  <si>
    <t>* Total comercio minorista y vehículos (excepto grupo CIIU 473                                                          473.  Combustibles para automotores, lubricantes, aditivos y productos de limpieza para vehículos automotores</t>
  </si>
  <si>
    <t>6. COMERCIO POR DEPARTAMENTOS</t>
  </si>
  <si>
    <t>7. DEMANDA DE ENERGÍA POR REGIONES DEL PAÍS</t>
  </si>
  <si>
    <t>8. INDICADORES DE LA CONSTRUCCIÓN</t>
  </si>
  <si>
    <t>9. INDICADORES MERCADO LABORAL</t>
  </si>
  <si>
    <t>10. EXPORTACIONES</t>
  </si>
  <si>
    <t xml:space="preserve">11. IMPORTACIONES </t>
  </si>
  <si>
    <t>12. INFLACIÓN</t>
  </si>
  <si>
    <t xml:space="preserve">* </t>
  </si>
  <si>
    <t xml:space="preserve">Abr - Jun </t>
  </si>
  <si>
    <t>2020pr</t>
  </si>
  <si>
    <t>Producto Interno Bruto Departamental, a precios corrientes (2006-2020pr)</t>
  </si>
  <si>
    <t>Tolima (EPSD)</t>
  </si>
  <si>
    <t>Cauca (CEOD)</t>
  </si>
  <si>
    <t>Popayán - Puracé (EMED)</t>
  </si>
  <si>
    <t>Índice de Competitividad de Ciudades 2021</t>
  </si>
  <si>
    <t>Índice de Competitividad de Ciudades (2021)</t>
  </si>
  <si>
    <t>Cartagena De Indias</t>
  </si>
  <si>
    <t>Otras Areas Urbanas</t>
  </si>
  <si>
    <t>Índice Departamental de Competitividad (2020-2021)</t>
  </si>
  <si>
    <t>1997-2020</t>
  </si>
  <si>
    <t>Total nacional</t>
  </si>
  <si>
    <t>REGIÓN CARIBE</t>
  </si>
  <si>
    <t>Valle del Sibundoy (EVSD)</t>
  </si>
  <si>
    <t>TOTAL DEMANDA DEL SIN</t>
  </si>
  <si>
    <t>May - Jul</t>
  </si>
  <si>
    <t>Sep - Nov</t>
  </si>
  <si>
    <t>Jun - Ago</t>
  </si>
  <si>
    <t>Feb - Abr</t>
  </si>
  <si>
    <t>Mar - May</t>
  </si>
  <si>
    <t>Ago - Oct</t>
  </si>
  <si>
    <t>Población 2022</t>
  </si>
  <si>
    <t>Año 2021</t>
  </si>
  <si>
    <t>Total 13 ciudades A.M.</t>
  </si>
  <si>
    <t>Serie trimestral 21 - 22</t>
  </si>
  <si>
    <t>Nov 21 - Ene 22</t>
  </si>
  <si>
    <t>Dic 21 - Feb 22</t>
  </si>
  <si>
    <t>TS</t>
  </si>
  <si>
    <t xml:space="preserve">Fuerza de trabajo  </t>
  </si>
  <si>
    <t>Población fuera de la fuerza laboral</t>
  </si>
  <si>
    <t>Subocupados</t>
  </si>
  <si>
    <t>Fuerza de trabajo potencial</t>
  </si>
  <si>
    <t>Total 23 ciudades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</si>
  <si>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 - GEIH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</si>
  <si>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Datos expandidos con proyecciones de población, elaboradas con base en los resultados del CNPV 2018.</t>
    </r>
  </si>
  <si>
    <t>Actualizado el 31 de marzo de 2022</t>
  </si>
  <si>
    <t>% población en edad de trabajar, tasa global de participación, de ocupación, de desempleo y de subocupación según sexo.</t>
  </si>
  <si>
    <t>Población total, en edad de trabajar, fuerza de trabajo, ocupados, desocupados, población fuera de la fuerza laboral, subocupados y fuerza de trabajo potencial según sexo. (en miles)</t>
  </si>
  <si>
    <t>23 ciudades</t>
  </si>
  <si>
    <t>Cordoba</t>
  </si>
  <si>
    <t>DEPARTAMENTO</t>
  </si>
  <si>
    <t>Participación 2022 %</t>
  </si>
  <si>
    <t>Participación 2022  %</t>
  </si>
  <si>
    <t>Valor FOB (Miles de dólares)</t>
  </si>
  <si>
    <t>Valor CIF Miles de dólares</t>
  </si>
  <si>
    <t>Total IPC</t>
  </si>
  <si>
    <t>Enero-Diciembre 2021 / Enero-Diciembre 2020</t>
  </si>
  <si>
    <t>2021pr</t>
  </si>
  <si>
    <t>2020p</t>
  </si>
  <si>
    <t>COLOMBIA</t>
  </si>
  <si>
    <t>PIB 2021pr</t>
  </si>
  <si>
    <t>Participación PIB Departamental en el PIB Total (2021pr)</t>
  </si>
  <si>
    <t>PIB Percapita Anual (2021pr)</t>
  </si>
  <si>
    <t>Producción real</t>
  </si>
  <si>
    <t>Ventas real</t>
  </si>
  <si>
    <t>Empleo total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</si>
  <si>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DIAN - DANE (EXPO)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</si>
  <si>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 La exclusión se refiere a las exportaciones registradas bajo las partidas arancelarias 2709 a la 2715.</t>
    </r>
  </si>
  <si>
    <r>
      <t>p</t>
    </r>
    <r>
      <rPr>
        <sz val="8"/>
        <rFont val="Segoe UI"/>
        <family val="2"/>
      </rPr>
      <t xml:space="preserve"> Cifras preliminares</t>
    </r>
  </si>
  <si>
    <t xml:space="preserve">Nota:  Aduana de Uraba anteriormente aduana de Turbo </t>
  </si>
  <si>
    <t xml:space="preserve">Fuente: DIAN - DANE(IMPO) </t>
  </si>
  <si>
    <t>p Cifras preliminares</t>
  </si>
  <si>
    <t xml:space="preserve"> </t>
  </si>
  <si>
    <t>1989 - 2021</t>
  </si>
  <si>
    <t>Índice Departamental de Competitividad (2021-2022)</t>
  </si>
  <si>
    <t>Incidencia de pobreza. 2012 - 2021</t>
  </si>
  <si>
    <t>Incidencia de pobreza extrema. 2012 - 2021</t>
  </si>
  <si>
    <t>Coeficiente de Gini. 2002 - 2021</t>
  </si>
  <si>
    <t>Incidencia de pobreza extrema. 2002 - 2021</t>
  </si>
  <si>
    <t>ENEL (ENDD)</t>
  </si>
  <si>
    <t>1.29%</t>
  </si>
  <si>
    <t>Valle del Cauca (EPSD)</t>
  </si>
  <si>
    <t>2. PIB PRECIOS CORRIENTES 2005-2021pr</t>
  </si>
  <si>
    <t>3. PIB PRECIOS CONSTANTES 2005-2021pr</t>
  </si>
  <si>
    <t>4. ENCUESTA ANUAL MANUFACTURERA 1997-2020</t>
  </si>
  <si>
    <t>Anual (1989 - 2021)</t>
  </si>
  <si>
    <t>13. ÍNDICE DEPARTAMENTAL DE COMPETITIVIDAD 2022</t>
  </si>
  <si>
    <t>14. ÍNDICE DE COMPETITIVIDAD DE CIUDADES 2021</t>
  </si>
  <si>
    <t>15. INDICADORES DEMOGRÁFICOS 2015 - 2025</t>
  </si>
  <si>
    <t>16. POBLACIÓN POR DEPARTAMENTOS 2000 - 2030</t>
  </si>
  <si>
    <t>17. INDICADORES DE POBREZA</t>
  </si>
  <si>
    <t>Incidencia de la pobreza y la pobreza extrema en Colombia por departamentos y ciudades</t>
  </si>
  <si>
    <t>Coeficiente de Gini de Colombia por departamentos y ciudades</t>
  </si>
  <si>
    <t>18. FUENTES</t>
  </si>
  <si>
    <t>CIUDADES</t>
  </si>
  <si>
    <t>23 Ciudades y áreas metropolitanas</t>
  </si>
  <si>
    <t>13 Ciudades y áreas metropolitanas</t>
  </si>
  <si>
    <t>Actualizado: Julio 2022</t>
  </si>
  <si>
    <t>Junio-2022</t>
  </si>
  <si>
    <t>Enero - Mayo</t>
  </si>
  <si>
    <t>Índice Departamental de Competitividad 2019-2022</t>
  </si>
  <si>
    <t>2022*</t>
  </si>
  <si>
    <t>Enero- Mayo 2022 / Enero- Mayo 2021</t>
  </si>
  <si>
    <t>Enero - Mayo 2021</t>
  </si>
  <si>
    <t>Enero - Mayo 2022</t>
  </si>
  <si>
    <t>Enero-Mayo 2022 / Enero-Mayo 2021</t>
  </si>
  <si>
    <t>Enero-Junio 2021</t>
  </si>
  <si>
    <t>Enero-Junio 2022</t>
  </si>
  <si>
    <t>6.65%</t>
  </si>
  <si>
    <t>4.64%</t>
  </si>
  <si>
    <t>-9.86%</t>
  </si>
  <si>
    <t>22.66%</t>
  </si>
  <si>
    <t>7.22%</t>
  </si>
  <si>
    <t>5.18%</t>
  </si>
  <si>
    <t>3.22%</t>
  </si>
  <si>
    <t>3.52%</t>
  </si>
  <si>
    <t>0.53%</t>
  </si>
  <si>
    <t>5.58%</t>
  </si>
  <si>
    <t>-1.87%</t>
  </si>
  <si>
    <t>2.14%</t>
  </si>
  <si>
    <t>-5.0%</t>
  </si>
  <si>
    <t>7.57%</t>
  </si>
  <si>
    <t>18.58%</t>
  </si>
  <si>
    <t>41.14%</t>
  </si>
  <si>
    <t>12.8%</t>
  </si>
  <si>
    <t>4.75%</t>
  </si>
  <si>
    <t>2.08%</t>
  </si>
  <si>
    <t>10.51%</t>
  </si>
  <si>
    <t>4.55%</t>
  </si>
  <si>
    <t>4.58%</t>
  </si>
  <si>
    <t>3.47%</t>
  </si>
  <si>
    <t>-20.16%</t>
  </si>
  <si>
    <t>7.63%</t>
  </si>
  <si>
    <t>-0.66%</t>
  </si>
  <si>
    <t>11.11%</t>
  </si>
  <si>
    <t>2.94%</t>
  </si>
  <si>
    <t>-2.66%</t>
  </si>
  <si>
    <t>5.09%</t>
  </si>
  <si>
    <t>5.95%</t>
  </si>
  <si>
    <t>5.3%</t>
  </si>
  <si>
    <t>3.86%</t>
  </si>
  <si>
    <t>4.52%</t>
  </si>
  <si>
    <t>6.85%</t>
  </si>
  <si>
    <t>7.81%</t>
  </si>
  <si>
    <t>5.57%</t>
  </si>
  <si>
    <t>-1.0%</t>
  </si>
  <si>
    <t>8.45%</t>
  </si>
  <si>
    <t>9.46%</t>
  </si>
  <si>
    <t>0.87%</t>
  </si>
  <si>
    <t>4.85%</t>
  </si>
  <si>
    <t>4.67%</t>
  </si>
  <si>
    <t>1.59%</t>
  </si>
  <si>
    <t>-2.76%</t>
  </si>
  <si>
    <t>24.1%</t>
  </si>
  <si>
    <t>3.64%</t>
  </si>
  <si>
    <t>4.16%</t>
  </si>
  <si>
    <t>-0.76%</t>
  </si>
  <si>
    <t>2.92%</t>
  </si>
  <si>
    <t>2.2%</t>
  </si>
  <si>
    <t>6.48%</t>
  </si>
  <si>
    <t>7.93%</t>
  </si>
  <si>
    <t>Datos Enero - Mayo</t>
  </si>
  <si>
    <t>Ene - mar 21</t>
  </si>
  <si>
    <t>Feb - abr 21</t>
  </si>
  <si>
    <t>Mar - may 21</t>
  </si>
  <si>
    <t>Abr - jun 21</t>
  </si>
  <si>
    <t>May - jul 21</t>
  </si>
  <si>
    <t>Jun - ago 21</t>
  </si>
  <si>
    <t>Jul - sep 21</t>
  </si>
  <si>
    <t>Ago - oct 21</t>
  </si>
  <si>
    <t>Sep - nov 21</t>
  </si>
  <si>
    <t>Oct - dic 21</t>
  </si>
  <si>
    <t>Nov 21 - ene 22</t>
  </si>
  <si>
    <t>Dic 21 - feb 22</t>
  </si>
  <si>
    <t>Ene - mar 22</t>
  </si>
  <si>
    <t>Feb - abr 22</t>
  </si>
  <si>
    <t>Mar - may 22</t>
  </si>
  <si>
    <t>Proporción de informalidad según tamaño de empresa hasta 5 trabajadores</t>
  </si>
  <si>
    <t>Fuente: DANE. GEIH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</si>
</sst>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#,##0.0"/>
    <numFmt numFmtId="169" formatCode="_-* #,##0.00\ _$_-;\-* #,##0.00\ _$_-;_-* &quot;-&quot;??\ _$_-;_-@_-"/>
    <numFmt numFmtId="170" formatCode="_-* #,##0.00000\ _$_-;\-* #,##0.00000\ _$_-;_-* &quot;-&quot;??\ _$_-;_-@_-"/>
    <numFmt numFmtId="171" formatCode="#,##0.0000"/>
    <numFmt numFmtId="172" formatCode="0.0_ ;[Red]\-0.0\ "/>
    <numFmt numFmtId="173" formatCode="###\ ###\ ###\ ###"/>
    <numFmt numFmtId="174" formatCode="_(* #,##0_);_(* \(#,##0\);_(* &quot;-&quot;??_);_(@_)"/>
    <numFmt numFmtId="175" formatCode="#,##0.0_ ;[Red]\-#,##0.0\ "/>
    <numFmt numFmtId="176" formatCode="0.0"/>
    <numFmt numFmtId="177" formatCode="0.000"/>
    <numFmt numFmtId="178" formatCode="0.00_ ;[Red]\-0.00\ "/>
    <numFmt numFmtId="179" formatCode="_ * #,##0.00_ ;_ * \-#,##0.00_ ;_ * &quot;-&quot;??_ ;_ @_ "/>
    <numFmt numFmtId="180" formatCode="0.0000000"/>
    <numFmt numFmtId="181" formatCode="#,##0.0_);\(#,##0.0\)"/>
    <numFmt numFmtId="182" formatCode="_(&quot;$&quot;\ * #,##0.00_);_(&quot;$&quot;\ * \(#,##0.00\);_(&quot;$&quot;\ * &quot;-&quot;??_);_(@_)"/>
    <numFmt numFmtId="183" formatCode="_-* #,##0.00\ [$€]_-;\-* #,##0.00\ [$€]_-;_-* &quot;-&quot;??\ [$€]_-;_-@_-"/>
    <numFmt numFmtId="184" formatCode="_-* #,##0.00\ _P_t_s_-;\-* #,##0.00\ _P_t_s_-;_-* &quot;-&quot;??\ _P_t_s_-;_-@_-"/>
  </numFmts>
  <fonts count="10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4"/>
      <color indexed="8"/>
      <name val="Calibri"/>
      <family val="2"/>
      <scheme val="minor"/>
    </font>
    <font>
      <u/>
      <sz val="10"/>
      <color indexed="12"/>
      <name val="Arial"/>
      <family val="2"/>
    </font>
    <font>
      <b/>
      <u/>
      <sz val="12"/>
      <color theme="8" tint="-0.499984740745262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u/>
      <sz val="12"/>
      <color indexed="12"/>
      <name val="Calibri"/>
      <family val="2"/>
      <scheme val="minor"/>
    </font>
    <font>
      <vertAlign val="superscript"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  <scheme val="minor"/>
    </font>
    <font>
      <sz val="6"/>
      <name val="Courier"/>
      <family val="3"/>
    </font>
    <font>
      <b/>
      <sz val="10"/>
      <color indexed="8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u/>
      <sz val="11"/>
      <color theme="8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  <scheme val="minor"/>
    </font>
    <font>
      <u/>
      <sz val="11"/>
      <color indexed="21"/>
      <name val="Calibri"/>
      <family val="2"/>
      <scheme val="minor"/>
    </font>
    <font>
      <u/>
      <sz val="12"/>
      <color theme="8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0.59999389629810485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8" tint="-0.499984740745262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b/>
      <sz val="9"/>
      <name val="Segoe UI"/>
      <family val="2"/>
    </font>
    <font>
      <sz val="9"/>
      <name val="Segoe UI"/>
      <family val="2"/>
    </font>
    <font>
      <sz val="9"/>
      <name val="Arial"/>
      <family val="2"/>
    </font>
    <font>
      <sz val="8"/>
      <name val="Segoe UI"/>
      <family val="2"/>
    </font>
    <font>
      <sz val="7"/>
      <name val="Segoe UI"/>
      <family val="2"/>
    </font>
    <font>
      <b/>
      <sz val="8"/>
      <name val="Segoe UI"/>
      <family val="2"/>
    </font>
    <font>
      <b/>
      <u/>
      <sz val="11"/>
      <color indexed="12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name val="MS Sans Serif"/>
      <family val="2"/>
    </font>
    <font>
      <i/>
      <sz val="1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b/>
      <i/>
      <sz val="12"/>
      <color theme="8" tint="-0.499984740745262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u/>
      <sz val="10"/>
      <color theme="10"/>
      <name val="Arial"/>
      <family val="2"/>
    </font>
    <font>
      <b/>
      <sz val="18"/>
      <color theme="3"/>
      <name val="Calibri Light"/>
      <family val="2"/>
      <scheme val="major"/>
    </font>
    <font>
      <u/>
      <sz val="7.5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u/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vertAlign val="superscript"/>
      <sz val="8"/>
      <name val="Segoe UI"/>
      <family val="2"/>
    </font>
    <font>
      <b/>
      <sz val="11"/>
      <color theme="1"/>
      <name val="Arial"/>
      <family val="2"/>
    </font>
    <font>
      <b/>
      <sz val="11"/>
      <color theme="1"/>
      <name val="Segoe UI"/>
      <family val="2"/>
    </font>
    <font>
      <b/>
      <sz val="12"/>
      <color theme="1"/>
      <name val="Calibri"/>
      <family val="2"/>
      <scheme val="minor"/>
    </font>
  </fonts>
  <fills count="6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</fills>
  <borders count="113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32">
    <xf numFmtId="0" fontId="0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9" fillId="0" borderId="0"/>
    <xf numFmtId="169" fontId="25" fillId="0" borderId="0" applyFont="0" applyFill="0" applyBorder="0" applyAlignment="0" applyProtection="0"/>
    <xf numFmtId="0" fontId="23" fillId="0" borderId="0"/>
    <xf numFmtId="9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5" fillId="0" borderId="0"/>
    <xf numFmtId="0" fontId="50" fillId="0" borderId="0"/>
    <xf numFmtId="0" fontId="50" fillId="0" borderId="0"/>
    <xf numFmtId="179" fontId="25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1" fillId="0" borderId="0"/>
    <xf numFmtId="0" fontId="56" fillId="0" borderId="0" applyNumberFormat="0" applyFill="0" applyBorder="0" applyAlignment="0" applyProtection="0"/>
    <xf numFmtId="0" fontId="58" fillId="0" borderId="79" applyNumberFormat="0" applyFill="0" applyAlignment="0" applyProtection="0"/>
    <xf numFmtId="0" fontId="59" fillId="0" borderId="80" applyNumberFormat="0" applyFill="0" applyAlignment="0" applyProtection="0"/>
    <xf numFmtId="0" fontId="60" fillId="0" borderId="81" applyNumberFormat="0" applyFill="0" applyAlignment="0" applyProtection="0"/>
    <xf numFmtId="0" fontId="60" fillId="0" borderId="0" applyNumberFormat="0" applyFill="0" applyBorder="0" applyAlignment="0" applyProtection="0"/>
    <xf numFmtId="0" fontId="61" fillId="7" borderId="0" applyNumberFormat="0" applyBorder="0" applyAlignment="0" applyProtection="0"/>
    <xf numFmtId="0" fontId="62" fillId="8" borderId="0" applyNumberFormat="0" applyBorder="0" applyAlignment="0" applyProtection="0"/>
    <xf numFmtId="0" fontId="63" fillId="10" borderId="82" applyNumberFormat="0" applyAlignment="0" applyProtection="0"/>
    <xf numFmtId="0" fontId="64" fillId="11" borderId="83" applyNumberFormat="0" applyAlignment="0" applyProtection="0"/>
    <xf numFmtId="0" fontId="65" fillId="11" borderId="82" applyNumberFormat="0" applyAlignment="0" applyProtection="0"/>
    <xf numFmtId="0" fontId="66" fillId="0" borderId="84" applyNumberFormat="0" applyFill="0" applyAlignment="0" applyProtection="0"/>
    <xf numFmtId="0" fontId="67" fillId="12" borderId="85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2" fillId="0" borderId="87" applyNumberFormat="0" applyFill="0" applyAlignment="0" applyProtection="0"/>
    <xf numFmtId="0" fontId="7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183" fontId="23" fillId="0" borderId="0" applyFont="0" applyFill="0" applyBorder="0" applyAlignment="0" applyProtection="0"/>
    <xf numFmtId="0" fontId="1" fillId="19" borderId="0" applyNumberFormat="0" applyBorder="0" applyAlignment="0" applyProtection="0"/>
    <xf numFmtId="183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1" fillId="13" borderId="86" applyNumberFormat="0" applyFont="0" applyAlignment="0" applyProtection="0"/>
    <xf numFmtId="9" fontId="23" fillId="0" borderId="0" applyFont="0" applyFill="0" applyBorder="0" applyAlignment="0" applyProtection="0"/>
    <xf numFmtId="0" fontId="64" fillId="11" borderId="83" applyNumberFormat="0" applyAlignment="0" applyProtection="0"/>
    <xf numFmtId="0" fontId="65" fillId="11" borderId="82" applyNumberFormat="0" applyAlignment="0" applyProtection="0"/>
    <xf numFmtId="0" fontId="71" fillId="9" borderId="0" applyNumberFormat="0" applyBorder="0" applyAlignment="0" applyProtection="0"/>
    <xf numFmtId="165" fontId="50" fillId="0" borderId="0" applyFont="0" applyFill="0" applyBorder="0" applyAlignment="0" applyProtection="0"/>
    <xf numFmtId="0" fontId="75" fillId="60" borderId="0" applyNumberFormat="0" applyBorder="0" applyAlignment="0" applyProtection="0"/>
    <xf numFmtId="0" fontId="7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75" fillId="59" borderId="0" applyNumberFormat="0" applyBorder="0" applyAlignment="0" applyProtection="0"/>
    <xf numFmtId="0" fontId="70" fillId="26" borderId="0" applyNumberFormat="0" applyBorder="0" applyAlignment="0" applyProtection="0"/>
    <xf numFmtId="0" fontId="75" fillId="51" borderId="0" applyNumberFormat="0" applyBorder="0" applyAlignment="0" applyProtection="0"/>
    <xf numFmtId="0" fontId="70" fillId="17" borderId="0" applyNumberFormat="0" applyBorder="0" applyAlignment="0" applyProtection="0"/>
    <xf numFmtId="0" fontId="75" fillId="46" borderId="0" applyNumberFormat="0" applyBorder="0" applyAlignment="0" applyProtection="0"/>
    <xf numFmtId="0" fontId="1" fillId="36" borderId="0" applyNumberFormat="0" applyBorder="0" applyAlignment="0" applyProtection="0"/>
    <xf numFmtId="0" fontId="70" fillId="21" borderId="0" applyNumberFormat="0" applyBorder="0" applyAlignment="0" applyProtection="0"/>
    <xf numFmtId="0" fontId="1" fillId="35" borderId="0" applyNumberFormat="0" applyBorder="0" applyAlignment="0" applyProtection="0"/>
    <xf numFmtId="167" fontId="50" fillId="0" borderId="0" applyFont="0" applyFill="0" applyBorder="0" applyAlignment="0" applyProtection="0"/>
    <xf numFmtId="0" fontId="70" fillId="25" borderId="0" applyNumberFormat="0" applyBorder="0" applyAlignment="0" applyProtection="0"/>
    <xf numFmtId="0" fontId="1" fillId="32" borderId="0" applyNumberFormat="0" applyBorder="0" applyAlignment="0" applyProtection="0"/>
    <xf numFmtId="0" fontId="75" fillId="61" borderId="0" applyNumberFormat="0" applyBorder="0" applyAlignment="0" applyProtection="0"/>
    <xf numFmtId="0" fontId="70" fillId="29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1" fillId="16" borderId="0" applyNumberFormat="0" applyBorder="0" applyAlignment="0" applyProtection="0"/>
    <xf numFmtId="0" fontId="70" fillId="33" borderId="0" applyNumberFormat="0" applyBorder="0" applyAlignment="0" applyProtection="0"/>
    <xf numFmtId="0" fontId="38" fillId="53" borderId="0" applyNumberFormat="0" applyBorder="0" applyAlignment="0" applyProtection="0"/>
    <xf numFmtId="0" fontId="38" fillId="53" borderId="0" applyNumberFormat="0" applyBorder="0" applyAlignment="0" applyProtection="0"/>
    <xf numFmtId="0" fontId="70" fillId="37" borderId="0" applyNumberFormat="0" applyBorder="0" applyAlignment="0" applyProtection="0"/>
    <xf numFmtId="0" fontId="1" fillId="0" borderId="0"/>
    <xf numFmtId="0" fontId="1" fillId="13" borderId="86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4" fontId="23" fillId="0" borderId="0" applyFont="0" applyFill="0" applyBorder="0" applyAlignment="0" applyProtection="0"/>
    <xf numFmtId="0" fontId="23" fillId="0" borderId="0"/>
    <xf numFmtId="0" fontId="1" fillId="28" borderId="0" applyNumberFormat="0" applyBorder="0" applyAlignment="0" applyProtection="0"/>
    <xf numFmtId="0" fontId="76" fillId="56" borderId="90" applyNumberFormat="0" applyAlignment="0" applyProtection="0"/>
    <xf numFmtId="0" fontId="60" fillId="0" borderId="0" applyNumberFormat="0" applyFill="0" applyBorder="0" applyAlignment="0" applyProtection="0"/>
    <xf numFmtId="0" fontId="1" fillId="24" borderId="0" applyNumberFormat="0" applyBorder="0" applyAlignment="0" applyProtection="0"/>
    <xf numFmtId="0" fontId="1" fillId="31" borderId="0" applyNumberFormat="0" applyBorder="0" applyAlignment="0" applyProtection="0"/>
    <xf numFmtId="0" fontId="38" fillId="54" borderId="0" applyNumberFormat="0" applyBorder="0" applyAlignment="0" applyProtection="0"/>
    <xf numFmtId="0" fontId="1" fillId="20" borderId="0" applyNumberFormat="0" applyBorder="0" applyAlignment="0" applyProtection="0"/>
    <xf numFmtId="0" fontId="77" fillId="57" borderId="91" applyNumberFormat="0" applyAlignment="0" applyProtection="0"/>
    <xf numFmtId="167" fontId="50" fillId="0" borderId="0" applyFont="0" applyFill="0" applyBorder="0" applyAlignment="0" applyProtection="0"/>
    <xf numFmtId="0" fontId="38" fillId="52" borderId="0" applyNumberFormat="0" applyBorder="0" applyAlignment="0" applyProtection="0"/>
    <xf numFmtId="184" fontId="23" fillId="0" borderId="0" applyFont="0" applyFill="0" applyBorder="0" applyAlignment="0" applyProtection="0"/>
    <xf numFmtId="0" fontId="75" fillId="53" borderId="0" applyNumberFormat="0" applyBorder="0" applyAlignment="0" applyProtection="0"/>
    <xf numFmtId="0" fontId="63" fillId="10" borderId="82" applyNumberFormat="0" applyAlignment="0" applyProtection="0"/>
    <xf numFmtId="0" fontId="75" fillId="55" borderId="0" applyNumberFormat="0" applyBorder="0" applyAlignment="0" applyProtection="0"/>
    <xf numFmtId="0" fontId="70" fillId="14" borderId="0" applyNumberFormat="0" applyBorder="0" applyAlignment="0" applyProtection="0"/>
    <xf numFmtId="0" fontId="75" fillId="46" borderId="0" applyNumberFormat="0" applyBorder="0" applyAlignment="0" applyProtection="0"/>
    <xf numFmtId="0" fontId="38" fillId="51" borderId="0" applyNumberFormat="0" applyBorder="0" applyAlignment="0" applyProtection="0"/>
    <xf numFmtId="0" fontId="75" fillId="39" borderId="0" applyNumberFormat="0" applyBorder="0" applyAlignment="0" applyProtection="0"/>
    <xf numFmtId="0" fontId="38" fillId="39" borderId="0" applyNumberFormat="0" applyBorder="0" applyAlignment="0" applyProtection="0"/>
    <xf numFmtId="0" fontId="75" fillId="53" borderId="0" applyNumberFormat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0" fillId="0" borderId="0"/>
    <xf numFmtId="0" fontId="23" fillId="0" borderId="0"/>
    <xf numFmtId="0" fontId="38" fillId="52" borderId="0" applyNumberFormat="0" applyBorder="0" applyAlignment="0" applyProtection="0"/>
    <xf numFmtId="0" fontId="38" fillId="53" borderId="0" applyNumberFormat="0" applyBorder="0" applyAlignment="0" applyProtection="0"/>
    <xf numFmtId="0" fontId="23" fillId="0" borderId="0"/>
    <xf numFmtId="0" fontId="23" fillId="0" borderId="0"/>
    <xf numFmtId="0" fontId="38" fillId="42" borderId="0" applyNumberFormat="0" applyBorder="0" applyAlignment="0" applyProtection="0"/>
    <xf numFmtId="0" fontId="38" fillId="52" borderId="0" applyNumberFormat="0" applyBorder="0" applyAlignment="0" applyProtection="0"/>
    <xf numFmtId="0" fontId="1" fillId="0" borderId="0"/>
    <xf numFmtId="0" fontId="1" fillId="0" borderId="0"/>
    <xf numFmtId="0" fontId="38" fillId="51" borderId="0" applyNumberFormat="0" applyBorder="0" applyAlignment="0" applyProtection="0"/>
    <xf numFmtId="0" fontId="1" fillId="13" borderId="86" applyNumberFormat="0" applyFont="0" applyAlignment="0" applyProtection="0"/>
    <xf numFmtId="0" fontId="38" fillId="43" borderId="0" applyNumberFormat="0" applyBorder="0" applyAlignment="0" applyProtection="0"/>
    <xf numFmtId="0" fontId="58" fillId="0" borderId="79" applyNumberFormat="0" applyFill="0" applyAlignment="0" applyProtection="0"/>
    <xf numFmtId="0" fontId="59" fillId="0" borderId="80" applyNumberFormat="0" applyFill="0" applyAlignment="0" applyProtection="0"/>
    <xf numFmtId="0" fontId="60" fillId="0" borderId="81" applyNumberFormat="0" applyFill="0" applyAlignment="0" applyProtection="0"/>
    <xf numFmtId="0" fontId="23" fillId="52" borderId="93" applyNumberFormat="0" applyFont="0" applyAlignment="0" applyProtection="0"/>
    <xf numFmtId="0" fontId="2" fillId="0" borderId="87" applyNumberFormat="0" applyFill="0" applyAlignment="0" applyProtection="0"/>
    <xf numFmtId="0" fontId="80" fillId="54" borderId="90" applyNumberFormat="0" applyAlignment="0" applyProtection="0"/>
    <xf numFmtId="0" fontId="81" fillId="41" borderId="0" applyNumberFormat="0" applyBorder="0" applyAlignment="0" applyProtection="0"/>
    <xf numFmtId="184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82" fillId="54" borderId="0" applyNumberFormat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50" fillId="0" borderId="0"/>
    <xf numFmtId="0" fontId="85" fillId="0" borderId="0" applyNumberFormat="0" applyFill="0" applyBorder="0" applyAlignment="0" applyProtection="0"/>
    <xf numFmtId="0" fontId="86" fillId="0" borderId="95" applyNumberFormat="0" applyFill="0" applyAlignment="0" applyProtection="0"/>
    <xf numFmtId="0" fontId="79" fillId="0" borderId="96" applyNumberFormat="0" applyFill="0" applyAlignment="0" applyProtection="0"/>
    <xf numFmtId="0" fontId="37" fillId="0" borderId="97" applyNumberFormat="0" applyFill="0" applyAlignment="0" applyProtection="0"/>
    <xf numFmtId="0" fontId="75" fillId="55" borderId="0" applyNumberFormat="0" applyBorder="0" applyAlignment="0" applyProtection="0"/>
    <xf numFmtId="0" fontId="83" fillId="56" borderId="94" applyNumberFormat="0" applyAlignment="0" applyProtection="0"/>
    <xf numFmtId="0" fontId="75" fillId="58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78" fillId="0" borderId="92" applyNumberFormat="0" applyFill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79" fillId="0" borderId="98" applyNumberFormat="0" applyFill="0" applyAlignment="0" applyProtection="0"/>
    <xf numFmtId="0" fontId="38" fillId="39" borderId="0" applyNumberFormat="0" applyBorder="0" applyAlignment="0" applyProtection="0"/>
    <xf numFmtId="0" fontId="38" fillId="38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43" borderId="0" applyNumberFormat="0" applyBorder="0" applyAlignment="0" applyProtection="0"/>
    <xf numFmtId="0" fontId="38" fillId="45" borderId="0" applyNumberFormat="0" applyBorder="0" applyAlignment="0" applyProtection="0"/>
    <xf numFmtId="0" fontId="38" fillId="41" borderId="0" applyNumberFormat="0" applyBorder="0" applyAlignment="0" applyProtection="0"/>
    <xf numFmtId="0" fontId="38" fillId="43" borderId="0" applyNumberFormat="0" applyBorder="0" applyAlignment="0" applyProtection="0"/>
    <xf numFmtId="0" fontId="38" fillId="46" borderId="0" applyNumberFormat="0" applyBorder="0" applyAlignment="0" applyProtection="0"/>
    <xf numFmtId="0" fontId="75" fillId="47" borderId="0" applyNumberFormat="0" applyBorder="0" applyAlignment="0" applyProtection="0"/>
    <xf numFmtId="0" fontId="75" fillId="51" borderId="0" applyNumberFormat="0" applyBorder="0" applyAlignment="0" applyProtection="0"/>
    <xf numFmtId="0" fontId="75" fillId="45" borderId="0" applyNumberFormat="0" applyBorder="0" applyAlignment="0" applyProtection="0"/>
    <xf numFmtId="0" fontId="75" fillId="48" borderId="0" applyNumberFormat="0" applyBorder="0" applyAlignment="0" applyProtection="0"/>
    <xf numFmtId="0" fontId="75" fillId="60" borderId="0" applyNumberFormat="0" applyBorder="0" applyAlignment="0" applyProtection="0"/>
    <xf numFmtId="0" fontId="75" fillId="49" borderId="0" applyNumberFormat="0" applyBorder="0" applyAlignment="0" applyProtection="0"/>
    <xf numFmtId="0" fontId="87" fillId="44" borderId="90" applyNumberFormat="0" applyAlignment="0" applyProtection="0"/>
    <xf numFmtId="0" fontId="88" fillId="0" borderId="99" applyNumberFormat="0" applyFill="0" applyAlignment="0" applyProtection="0"/>
    <xf numFmtId="0" fontId="89" fillId="0" borderId="0" applyNumberFormat="0" applyFill="0" applyBorder="0" applyAlignment="0" applyProtection="0"/>
    <xf numFmtId="0" fontId="75" fillId="50" borderId="0" applyNumberFormat="0" applyBorder="0" applyAlignment="0" applyProtection="0"/>
    <xf numFmtId="0" fontId="75" fillId="61" borderId="0" applyNumberFormat="0" applyBorder="0" applyAlignment="0" applyProtection="0"/>
    <xf numFmtId="0" fontId="75" fillId="62" borderId="0" applyNumberFormat="0" applyBorder="0" applyAlignment="0" applyProtection="0"/>
    <xf numFmtId="0" fontId="75" fillId="48" borderId="0" applyNumberFormat="0" applyBorder="0" applyAlignment="0" applyProtection="0"/>
    <xf numFmtId="0" fontId="75" fillId="55" borderId="0" applyNumberFormat="0" applyBorder="0" applyAlignment="0" applyProtection="0"/>
    <xf numFmtId="0" fontId="80" fillId="42" borderId="90" applyNumberFormat="0" applyAlignment="0" applyProtection="0"/>
    <xf numFmtId="0" fontId="81" fillId="39" borderId="0" applyNumberFormat="0" applyBorder="0" applyAlignment="0" applyProtection="0"/>
    <xf numFmtId="0" fontId="90" fillId="54" borderId="0" applyNumberFormat="0" applyBorder="0" applyAlignment="0" applyProtection="0"/>
    <xf numFmtId="0" fontId="83" fillId="44" borderId="94" applyNumberFormat="0" applyAlignment="0" applyProtection="0"/>
    <xf numFmtId="0" fontId="91" fillId="0" borderId="0" applyNumberFormat="0" applyFill="0" applyBorder="0" applyAlignment="0" applyProtection="0"/>
    <xf numFmtId="0" fontId="92" fillId="0" borderId="100" applyNumberFormat="0" applyFill="0" applyAlignment="0" applyProtection="0"/>
    <xf numFmtId="0" fontId="89" fillId="0" borderId="88" applyNumberFormat="0" applyFill="0" applyAlignment="0" applyProtection="0"/>
    <xf numFmtId="0" fontId="37" fillId="0" borderId="89" applyNumberFormat="0" applyFill="0" applyAlignment="0" applyProtection="0"/>
    <xf numFmtId="0" fontId="57" fillId="0" borderId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5" fillId="0" borderId="0"/>
    <xf numFmtId="0" fontId="1" fillId="0" borderId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3" fillId="0" borderId="0"/>
  </cellStyleXfs>
  <cellXfs count="618">
    <xf numFmtId="0" fontId="0" fillId="0" borderId="0" xfId="0"/>
    <xf numFmtId="0" fontId="4" fillId="2" borderId="0" xfId="1" applyFont="1" applyFill="1"/>
    <xf numFmtId="0" fontId="5" fillId="2" borderId="0" xfId="1" applyFont="1" applyFill="1"/>
    <xf numFmtId="0" fontId="7" fillId="2" borderId="0" xfId="1" applyFont="1" applyFill="1"/>
    <xf numFmtId="0" fontId="6" fillId="2" borderId="0" xfId="1" applyFont="1" applyFill="1" applyAlignment="1">
      <alignment horizontal="center"/>
    </xf>
    <xf numFmtId="0" fontId="9" fillId="2" borderId="0" xfId="1" quotePrefix="1" applyFont="1" applyFill="1" applyAlignment="1">
      <alignment horizontal="center"/>
    </xf>
    <xf numFmtId="0" fontId="9" fillId="2" borderId="0" xfId="1" applyFont="1" applyFill="1" applyAlignment="1">
      <alignment horizontal="center"/>
    </xf>
    <xf numFmtId="0" fontId="12" fillId="3" borderId="0" xfId="1" applyFont="1" applyFill="1"/>
    <xf numFmtId="0" fontId="13" fillId="2" borderId="0" xfId="1" applyFont="1" applyFill="1"/>
    <xf numFmtId="0" fontId="13" fillId="2" borderId="0" xfId="1" applyFont="1" applyFill="1" applyAlignment="1">
      <alignment vertical="top"/>
    </xf>
    <xf numFmtId="0" fontId="13" fillId="2" borderId="0" xfId="1" applyFont="1" applyFill="1" applyAlignment="1">
      <alignment horizontal="left" vertical="top"/>
    </xf>
    <xf numFmtId="0" fontId="13" fillId="2" borderId="0" xfId="1" quotePrefix="1" applyFont="1" applyFill="1" applyAlignment="1">
      <alignment horizontal="left" vertical="top"/>
    </xf>
    <xf numFmtId="0" fontId="13" fillId="0" borderId="0" xfId="1" applyFont="1"/>
    <xf numFmtId="0" fontId="14" fillId="2" borderId="0" xfId="2" applyFont="1" applyFill="1" applyBorder="1" applyAlignment="1" applyProtection="1"/>
    <xf numFmtId="0" fontId="15" fillId="2" borderId="0" xfId="2" applyFont="1" applyFill="1" applyBorder="1" applyAlignment="1" applyProtection="1"/>
    <xf numFmtId="0" fontId="7" fillId="2" borderId="0" xfId="1" applyFont="1" applyFill="1" applyAlignment="1">
      <alignment horizontal="center"/>
    </xf>
    <xf numFmtId="0" fontId="13" fillId="2" borderId="0" xfId="1" quotePrefix="1" applyFont="1" applyFill="1" applyAlignment="1">
      <alignment horizontal="left"/>
    </xf>
    <xf numFmtId="0" fontId="13" fillId="2" borderId="0" xfId="1" applyFont="1" applyFill="1" applyAlignment="1">
      <alignment horizontal="left"/>
    </xf>
    <xf numFmtId="0" fontId="13" fillId="0" borderId="0" xfId="1" quotePrefix="1" applyFont="1"/>
    <xf numFmtId="3" fontId="13" fillId="2" borderId="0" xfId="1" applyNumberFormat="1" applyFont="1" applyFill="1" applyAlignment="1">
      <alignment horizontal="left"/>
    </xf>
    <xf numFmtId="0" fontId="13" fillId="4" borderId="0" xfId="1" applyFont="1" applyFill="1"/>
    <xf numFmtId="0" fontId="10" fillId="2" borderId="0" xfId="2" applyFill="1" applyBorder="1" applyAlignment="1" applyProtection="1">
      <alignment horizontal="left"/>
    </xf>
    <xf numFmtId="0" fontId="18" fillId="2" borderId="0" xfId="1" applyFont="1" applyFill="1" applyAlignment="1">
      <alignment horizontal="center"/>
    </xf>
    <xf numFmtId="4" fontId="5" fillId="0" borderId="0" xfId="3" applyNumberFormat="1" applyFont="1" applyAlignment="1">
      <alignment horizontal="center"/>
    </xf>
    <xf numFmtId="0" fontId="18" fillId="2" borderId="0" xfId="1" applyFont="1" applyFill="1"/>
    <xf numFmtId="0" fontId="5" fillId="2" borderId="0" xfId="1" applyFont="1" applyFill="1" applyAlignment="1">
      <alignment horizontal="center"/>
    </xf>
    <xf numFmtId="0" fontId="20" fillId="2" borderId="0" xfId="1" applyFont="1" applyFill="1" applyAlignment="1">
      <alignment horizontal="center" vertical="center" wrapText="1"/>
    </xf>
    <xf numFmtId="3" fontId="21" fillId="3" borderId="1" xfId="1" applyNumberFormat="1" applyFont="1" applyFill="1" applyBorder="1" applyAlignment="1">
      <alignment horizontal="center" vertical="center" wrapText="1"/>
    </xf>
    <xf numFmtId="0" fontId="20" fillId="2" borderId="0" xfId="1" applyFont="1" applyFill="1"/>
    <xf numFmtId="0" fontId="21" fillId="3" borderId="1" xfId="1" applyFont="1" applyFill="1" applyBorder="1" applyAlignment="1">
      <alignment horizontal="center"/>
    </xf>
    <xf numFmtId="0" fontId="22" fillId="2" borderId="1" xfId="1" applyFont="1" applyFill="1" applyBorder="1" applyAlignment="1">
      <alignment horizontal="left"/>
    </xf>
    <xf numFmtId="3" fontId="22" fillId="2" borderId="1" xfId="1" applyNumberFormat="1" applyFont="1" applyFill="1" applyBorder="1" applyAlignment="1">
      <alignment horizontal="center"/>
    </xf>
    <xf numFmtId="168" fontId="22" fillId="2" borderId="1" xfId="1" applyNumberFormat="1" applyFont="1" applyFill="1" applyBorder="1" applyAlignment="1">
      <alignment horizontal="center"/>
    </xf>
    <xf numFmtId="0" fontId="22" fillId="2" borderId="1" xfId="1" quotePrefix="1" applyFont="1" applyFill="1" applyBorder="1" applyAlignment="1">
      <alignment horizontal="left"/>
    </xf>
    <xf numFmtId="3" fontId="22" fillId="0" borderId="1" xfId="1" applyNumberFormat="1" applyFont="1" applyBorder="1" applyAlignment="1">
      <alignment horizontal="center"/>
    </xf>
    <xf numFmtId="0" fontId="24" fillId="2" borderId="1" xfId="1" quotePrefix="1" applyFont="1" applyFill="1" applyBorder="1" applyAlignment="1">
      <alignment horizontal="left"/>
    </xf>
    <xf numFmtId="3" fontId="24" fillId="2" borderId="1" xfId="1" applyNumberFormat="1" applyFont="1" applyFill="1" applyBorder="1" applyAlignment="1">
      <alignment horizontal="center"/>
    </xf>
    <xf numFmtId="168" fontId="24" fillId="2" borderId="1" xfId="1" applyNumberFormat="1" applyFont="1" applyFill="1" applyBorder="1" applyAlignment="1">
      <alignment horizontal="center"/>
    </xf>
    <xf numFmtId="0" fontId="18" fillId="2" borderId="0" xfId="1" applyFont="1" applyFill="1" applyAlignment="1">
      <alignment horizontal="left"/>
    </xf>
    <xf numFmtId="3" fontId="18" fillId="2" borderId="0" xfId="1" applyNumberFormat="1" applyFont="1" applyFill="1" applyAlignment="1">
      <alignment horizontal="center"/>
    </xf>
    <xf numFmtId="170" fontId="18" fillId="2" borderId="0" xfId="4" applyNumberFormat="1" applyFont="1" applyFill="1" applyBorder="1" applyAlignment="1" applyProtection="1">
      <alignment horizontal="center"/>
    </xf>
    <xf numFmtId="171" fontId="18" fillId="2" borderId="0" xfId="1" applyNumberFormat="1" applyFont="1" applyFill="1" applyAlignment="1">
      <alignment horizontal="center"/>
    </xf>
    <xf numFmtId="3" fontId="20" fillId="2" borderId="0" xfId="1" applyNumberFormat="1" applyFont="1" applyFill="1" applyAlignment="1">
      <alignment horizontal="center"/>
    </xf>
    <xf numFmtId="166" fontId="18" fillId="2" borderId="0" xfId="1" applyNumberFormat="1" applyFont="1" applyFill="1"/>
    <xf numFmtId="4" fontId="23" fillId="0" borderId="0" xfId="3" applyNumberFormat="1" applyFont="1" applyAlignment="1">
      <alignment horizontal="center"/>
    </xf>
    <xf numFmtId="0" fontId="26" fillId="2" borderId="0" xfId="1" applyFont="1" applyFill="1"/>
    <xf numFmtId="3" fontId="26" fillId="2" borderId="0" xfId="1" applyNumberFormat="1" applyFont="1" applyFill="1"/>
    <xf numFmtId="0" fontId="27" fillId="2" borderId="0" xfId="1" applyFont="1" applyFill="1" applyAlignment="1">
      <alignment horizontal="left"/>
    </xf>
    <xf numFmtId="0" fontId="28" fillId="2" borderId="0" xfId="1" applyFont="1" applyFill="1"/>
    <xf numFmtId="3" fontId="28" fillId="2" borderId="0" xfId="1" applyNumberFormat="1" applyFont="1" applyFill="1"/>
    <xf numFmtId="0" fontId="29" fillId="2" borderId="0" xfId="1" quotePrefix="1" applyFont="1" applyFill="1" applyAlignment="1">
      <alignment horizontal="left"/>
    </xf>
    <xf numFmtId="0" fontId="30" fillId="2" borderId="0" xfId="1" applyFont="1" applyFill="1"/>
    <xf numFmtId="3" fontId="30" fillId="2" borderId="0" xfId="1" applyNumberFormat="1" applyFont="1" applyFill="1"/>
    <xf numFmtId="0" fontId="29" fillId="2" borderId="0" xfId="1" applyFont="1" applyFill="1" applyAlignment="1">
      <alignment horizontal="left"/>
    </xf>
    <xf numFmtId="0" fontId="21" fillId="3" borderId="2" xfId="1" applyFont="1" applyFill="1" applyBorder="1" applyAlignment="1">
      <alignment horizontal="center"/>
    </xf>
    <xf numFmtId="0" fontId="21" fillId="3" borderId="3" xfId="1" applyFont="1" applyFill="1" applyBorder="1" applyAlignment="1">
      <alignment horizontal="center"/>
    </xf>
    <xf numFmtId="37" fontId="21" fillId="3" borderId="3" xfId="1" applyNumberFormat="1" applyFont="1" applyFill="1" applyBorder="1"/>
    <xf numFmtId="0" fontId="21" fillId="3" borderId="5" xfId="1" applyFont="1" applyFill="1" applyBorder="1" applyAlignment="1">
      <alignment horizontal="left"/>
    </xf>
    <xf numFmtId="0" fontId="21" fillId="3" borderId="0" xfId="1" applyFont="1" applyFill="1" applyAlignment="1">
      <alignment horizontal="right"/>
    </xf>
    <xf numFmtId="0" fontId="21" fillId="3" borderId="5" xfId="1" applyFont="1" applyFill="1" applyBorder="1" applyAlignment="1">
      <alignment horizontal="center"/>
    </xf>
    <xf numFmtId="0" fontId="21" fillId="3" borderId="0" xfId="1" applyFont="1" applyFill="1" applyAlignment="1">
      <alignment horizontal="center"/>
    </xf>
    <xf numFmtId="37" fontId="21" fillId="3" borderId="0" xfId="1" applyNumberFormat="1" applyFont="1" applyFill="1"/>
    <xf numFmtId="3" fontId="21" fillId="3" borderId="0" xfId="1" applyNumberFormat="1" applyFont="1" applyFill="1"/>
    <xf numFmtId="3" fontId="21" fillId="3" borderId="6" xfId="1" applyNumberFormat="1" applyFont="1" applyFill="1" applyBorder="1"/>
    <xf numFmtId="0" fontId="30" fillId="2" borderId="2" xfId="1" applyFont="1" applyFill="1" applyBorder="1" applyAlignment="1">
      <alignment horizontal="left"/>
    </xf>
    <xf numFmtId="3" fontId="30" fillId="2" borderId="6" xfId="1" applyNumberFormat="1" applyFont="1" applyFill="1" applyBorder="1"/>
    <xf numFmtId="0" fontId="26" fillId="2" borderId="7" xfId="1" applyFont="1" applyFill="1" applyBorder="1" applyAlignment="1">
      <alignment horizontal="left"/>
    </xf>
    <xf numFmtId="3" fontId="26" fillId="2" borderId="8" xfId="1" applyNumberFormat="1" applyFont="1" applyFill="1" applyBorder="1"/>
    <xf numFmtId="3" fontId="26" fillId="2" borderId="9" xfId="1" applyNumberFormat="1" applyFont="1" applyFill="1" applyBorder="1"/>
    <xf numFmtId="0" fontId="26" fillId="2" borderId="7" xfId="1" quotePrefix="1" applyFont="1" applyFill="1" applyBorder="1" applyAlignment="1">
      <alignment horizontal="left"/>
    </xf>
    <xf numFmtId="0" fontId="26" fillId="2" borderId="10" xfId="1" applyFont="1" applyFill="1" applyBorder="1" applyAlignment="1">
      <alignment horizontal="left"/>
    </xf>
    <xf numFmtId="0" fontId="26" fillId="2" borderId="11" xfId="1" applyFont="1" applyFill="1" applyBorder="1" applyAlignment="1">
      <alignment horizontal="left"/>
    </xf>
    <xf numFmtId="0" fontId="26" fillId="2" borderId="11" xfId="1" applyFont="1" applyFill="1" applyBorder="1"/>
    <xf numFmtId="0" fontId="30" fillId="2" borderId="0" xfId="1" quotePrefix="1" applyFont="1" applyFill="1" applyAlignment="1">
      <alignment horizontal="left"/>
    </xf>
    <xf numFmtId="0" fontId="30" fillId="2" borderId="2" xfId="1" applyFont="1" applyFill="1" applyBorder="1" applyAlignment="1">
      <alignment horizontal="center"/>
    </xf>
    <xf numFmtId="0" fontId="30" fillId="2" borderId="5" xfId="1" applyFont="1" applyFill="1" applyBorder="1" applyAlignment="1">
      <alignment horizontal="center"/>
    </xf>
    <xf numFmtId="0" fontId="30" fillId="2" borderId="10" xfId="1" applyFont="1" applyFill="1" applyBorder="1" applyAlignment="1">
      <alignment horizontal="center"/>
    </xf>
    <xf numFmtId="168" fontId="30" fillId="2" borderId="0" xfId="1" applyNumberFormat="1" applyFont="1" applyFill="1"/>
    <xf numFmtId="168" fontId="30" fillId="2" borderId="6" xfId="1" applyNumberFormat="1" applyFont="1" applyFill="1" applyBorder="1"/>
    <xf numFmtId="168" fontId="26" fillId="2" borderId="8" xfId="1" applyNumberFormat="1" applyFont="1" applyFill="1" applyBorder="1"/>
    <xf numFmtId="168" fontId="26" fillId="2" borderId="9" xfId="1" applyNumberFormat="1" applyFont="1" applyFill="1" applyBorder="1"/>
    <xf numFmtId="168" fontId="26" fillId="2" borderId="0" xfId="1" applyNumberFormat="1" applyFont="1" applyFill="1" applyAlignment="1">
      <alignment horizontal="center"/>
    </xf>
    <xf numFmtId="0" fontId="30" fillId="2" borderId="0" xfId="1" applyFont="1" applyFill="1" applyAlignment="1">
      <alignment horizontal="left"/>
    </xf>
    <xf numFmtId="168" fontId="30" fillId="2" borderId="4" xfId="1" applyNumberFormat="1" applyFont="1" applyFill="1" applyBorder="1"/>
    <xf numFmtId="0" fontId="26" fillId="2" borderId="8" xfId="1" applyFont="1" applyFill="1" applyBorder="1" applyAlignment="1">
      <alignment horizontal="left"/>
    </xf>
    <xf numFmtId="0" fontId="26" fillId="2" borderId="8" xfId="1" quotePrefix="1" applyFont="1" applyFill="1" applyBorder="1" applyAlignment="1">
      <alignment horizontal="left"/>
    </xf>
    <xf numFmtId="0" fontId="21" fillId="2" borderId="0" xfId="1" quotePrefix="1" applyFont="1" applyFill="1" applyAlignment="1">
      <alignment horizontal="left"/>
    </xf>
    <xf numFmtId="0" fontId="21" fillId="2" borderId="0" xfId="1" applyFont="1" applyFill="1" applyAlignment="1">
      <alignment horizontal="left"/>
    </xf>
    <xf numFmtId="0" fontId="21" fillId="3" borderId="0" xfId="1" applyFont="1" applyFill="1"/>
    <xf numFmtId="0" fontId="30" fillId="2" borderId="13" xfId="1" applyFont="1" applyFill="1" applyBorder="1" applyAlignment="1">
      <alignment horizontal="left"/>
    </xf>
    <xf numFmtId="3" fontId="30" fillId="2" borderId="14" xfId="1" applyNumberFormat="1" applyFont="1" applyFill="1" applyBorder="1"/>
    <xf numFmtId="0" fontId="21" fillId="2" borderId="0" xfId="1" quotePrefix="1" applyFont="1" applyFill="1"/>
    <xf numFmtId="0" fontId="30" fillId="2" borderId="5" xfId="1" applyFont="1" applyFill="1" applyBorder="1" applyAlignment="1">
      <alignment horizontal="left"/>
    </xf>
    <xf numFmtId="0" fontId="30" fillId="2" borderId="0" xfId="1" applyFont="1" applyFill="1" applyAlignment="1">
      <alignment horizontal="center"/>
    </xf>
    <xf numFmtId="0" fontId="30" fillId="2" borderId="14" xfId="1" applyFont="1" applyFill="1" applyBorder="1" applyAlignment="1">
      <alignment horizontal="left"/>
    </xf>
    <xf numFmtId="168" fontId="30" fillId="2" borderId="14" xfId="1" applyNumberFormat="1" applyFont="1" applyFill="1" applyBorder="1" applyAlignment="1">
      <alignment horizontal="right"/>
    </xf>
    <xf numFmtId="172" fontId="30" fillId="2" borderId="14" xfId="1" applyNumberFormat="1" applyFont="1" applyFill="1" applyBorder="1" applyAlignment="1">
      <alignment horizontal="right"/>
    </xf>
    <xf numFmtId="168" fontId="26" fillId="2" borderId="8" xfId="1" applyNumberFormat="1" applyFont="1" applyFill="1" applyBorder="1" applyAlignment="1">
      <alignment horizontal="right"/>
    </xf>
    <xf numFmtId="172" fontId="26" fillId="2" borderId="8" xfId="1" applyNumberFormat="1" applyFont="1" applyFill="1" applyBorder="1" applyAlignment="1">
      <alignment horizontal="right"/>
    </xf>
    <xf numFmtId="0" fontId="12" fillId="2" borderId="0" xfId="1" applyFont="1" applyFill="1"/>
    <xf numFmtId="0" fontId="31" fillId="2" borderId="0" xfId="2" applyFont="1" applyFill="1" applyBorder="1" applyAlignment="1" applyProtection="1">
      <alignment horizontal="center"/>
    </xf>
    <xf numFmtId="0" fontId="21" fillId="0" borderId="0" xfId="1" applyFont="1" applyAlignment="1">
      <alignment horizontal="left" vertical="center" readingOrder="1"/>
    </xf>
    <xf numFmtId="0" fontId="32" fillId="2" borderId="0" xfId="2" applyFont="1" applyFill="1" applyBorder="1" applyAlignment="1" applyProtection="1">
      <alignment horizontal="center"/>
    </xf>
    <xf numFmtId="0" fontId="21" fillId="2" borderId="0" xfId="1" quotePrefix="1" applyFont="1" applyFill="1" applyAlignment="1">
      <alignment vertical="top" wrapText="1"/>
    </xf>
    <xf numFmtId="0" fontId="21" fillId="2" borderId="0" xfId="1" quotePrefix="1" applyFont="1" applyFill="1" applyAlignment="1">
      <alignment vertical="top"/>
    </xf>
    <xf numFmtId="0" fontId="21" fillId="2" borderId="16" xfId="1" quotePrefix="1" applyFont="1" applyFill="1" applyBorder="1"/>
    <xf numFmtId="0" fontId="21" fillId="2" borderId="17" xfId="1" applyFont="1" applyFill="1" applyBorder="1"/>
    <xf numFmtId="0" fontId="21" fillId="2" borderId="18" xfId="1" applyFont="1" applyFill="1" applyBorder="1"/>
    <xf numFmtId="173" fontId="32" fillId="2" borderId="0" xfId="2" applyNumberFormat="1" applyFont="1" applyFill="1" applyBorder="1" applyAlignment="1" applyProtection="1">
      <alignment horizontal="left" vertical="top"/>
    </xf>
    <xf numFmtId="0" fontId="32" fillId="2" borderId="0" xfId="2" applyFont="1" applyFill="1" applyBorder="1" applyAlignment="1" applyProtection="1"/>
    <xf numFmtId="173" fontId="32" fillId="2" borderId="0" xfId="2" quotePrefix="1" applyNumberFormat="1" applyFont="1" applyFill="1" applyBorder="1" applyAlignment="1" applyProtection="1">
      <alignment horizontal="left" vertical="top"/>
    </xf>
    <xf numFmtId="0" fontId="32" fillId="2" borderId="0" xfId="2" applyFont="1" applyFill="1" applyBorder="1" applyAlignment="1" applyProtection="1">
      <alignment horizontal="left" vertical="top"/>
    </xf>
    <xf numFmtId="173" fontId="21" fillId="2" borderId="0" xfId="1" applyNumberFormat="1" applyFont="1" applyFill="1" applyAlignment="1">
      <alignment horizontal="left" vertical="top" wrapText="1"/>
    </xf>
    <xf numFmtId="0" fontId="33" fillId="0" borderId="0" xfId="5" applyFont="1"/>
    <xf numFmtId="0" fontId="29" fillId="3" borderId="16" xfId="5" applyFont="1" applyFill="1" applyBorder="1"/>
    <xf numFmtId="0" fontId="29" fillId="3" borderId="17" xfId="5" applyFont="1" applyFill="1" applyBorder="1"/>
    <xf numFmtId="0" fontId="29" fillId="3" borderId="17" xfId="5" applyFont="1" applyFill="1" applyBorder="1" applyAlignment="1">
      <alignment horizontal="right"/>
    </xf>
    <xf numFmtId="0" fontId="33" fillId="2" borderId="0" xfId="1" applyFont="1" applyFill="1"/>
    <xf numFmtId="0" fontId="33" fillId="0" borderId="0" xfId="5" quotePrefix="1" applyFont="1" applyAlignment="1">
      <alignment horizontal="left" vertical="top" wrapText="1"/>
    </xf>
    <xf numFmtId="3" fontId="33" fillId="0" borderId="0" xfId="5" applyNumberFormat="1" applyFont="1" applyAlignment="1">
      <alignment vertical="top" wrapText="1"/>
    </xf>
    <xf numFmtId="3" fontId="33" fillId="0" borderId="0" xfId="1" applyNumberFormat="1" applyFont="1"/>
    <xf numFmtId="3" fontId="33" fillId="2" borderId="0" xfId="1" applyNumberFormat="1" applyFont="1" applyFill="1"/>
    <xf numFmtId="0" fontId="28" fillId="0" borderId="0" xfId="5" applyFont="1" applyAlignment="1">
      <alignment vertical="top" wrapText="1"/>
    </xf>
    <xf numFmtId="3" fontId="28" fillId="0" borderId="0" xfId="5" applyNumberFormat="1" applyFont="1" applyAlignment="1">
      <alignment vertical="top" wrapText="1"/>
    </xf>
    <xf numFmtId="3" fontId="28" fillId="0" borderId="0" xfId="1" applyNumberFormat="1" applyFont="1"/>
    <xf numFmtId="3" fontId="28" fillId="2" borderId="0" xfId="6" applyNumberFormat="1" applyFont="1" applyFill="1" applyBorder="1"/>
    <xf numFmtId="0" fontId="28" fillId="0" borderId="0" xfId="5" quotePrefix="1" applyFont="1" applyAlignment="1">
      <alignment horizontal="left"/>
    </xf>
    <xf numFmtId="3" fontId="28" fillId="0" borderId="0" xfId="5" applyNumberFormat="1" applyFont="1"/>
    <xf numFmtId="0" fontId="28" fillId="0" borderId="0" xfId="5" applyFont="1"/>
    <xf numFmtId="3" fontId="34" fillId="0" borderId="0" xfId="5" applyNumberFormat="1" applyFont="1"/>
    <xf numFmtId="0" fontId="28" fillId="0" borderId="0" xfId="1" applyFont="1"/>
    <xf numFmtId="0" fontId="35" fillId="0" borderId="0" xfId="2" applyFont="1" applyFill="1" applyAlignment="1" applyProtection="1">
      <alignment horizontal="center"/>
    </xf>
    <xf numFmtId="173" fontId="8" fillId="0" borderId="0" xfId="5" quotePrefix="1" applyNumberFormat="1" applyFont="1" applyAlignment="1">
      <alignment horizontal="left" vertical="top"/>
    </xf>
    <xf numFmtId="0" fontId="33" fillId="0" borderId="16" xfId="5" applyFont="1" applyBorder="1"/>
    <xf numFmtId="0" fontId="33" fillId="0" borderId="17" xfId="5" applyFont="1" applyBorder="1"/>
    <xf numFmtId="0" fontId="33" fillId="0" borderId="17" xfId="5" applyFont="1" applyBorder="1" applyAlignment="1">
      <alignment horizontal="right"/>
    </xf>
    <xf numFmtId="3" fontId="28" fillId="0" borderId="0" xfId="5" applyNumberFormat="1" applyFont="1" applyAlignment="1">
      <alignment horizontal="right" vertical="top" wrapText="1"/>
    </xf>
    <xf numFmtId="0" fontId="35" fillId="0" borderId="0" xfId="2" applyFont="1" applyFill="1" applyAlignment="1" applyProtection="1"/>
    <xf numFmtId="173" fontId="21" fillId="0" borderId="0" xfId="5" quotePrefix="1" applyNumberFormat="1" applyFont="1" applyAlignment="1">
      <alignment horizontal="left" vertical="top" wrapText="1"/>
    </xf>
    <xf numFmtId="3" fontId="33" fillId="0" borderId="0" xfId="5" applyNumberFormat="1" applyFont="1" applyAlignment="1">
      <alignment horizontal="right"/>
    </xf>
    <xf numFmtId="3" fontId="28" fillId="0" borderId="0" xfId="5" applyNumberFormat="1" applyFont="1" applyAlignment="1">
      <alignment horizontal="right"/>
    </xf>
    <xf numFmtId="173" fontId="8" fillId="0" borderId="0" xfId="5" quotePrefix="1" applyNumberFormat="1" applyFont="1" applyAlignment="1">
      <alignment horizontal="left" vertical="top" wrapText="1"/>
    </xf>
    <xf numFmtId="3" fontId="33" fillId="0" borderId="0" xfId="5" applyNumberFormat="1" applyFont="1"/>
    <xf numFmtId="174" fontId="33" fillId="0" borderId="0" xfId="7" applyNumberFormat="1" applyFont="1" applyFill="1" applyBorder="1" applyAlignment="1">
      <alignment vertical="top" wrapText="1"/>
    </xf>
    <xf numFmtId="174" fontId="28" fillId="0" borderId="0" xfId="7" applyNumberFormat="1" applyFont="1" applyFill="1" applyBorder="1" applyAlignment="1">
      <alignment wrapText="1"/>
    </xf>
    <xf numFmtId="0" fontId="35" fillId="2" borderId="0" xfId="2" applyFont="1" applyFill="1" applyAlignment="1" applyProtection="1">
      <alignment horizontal="center"/>
    </xf>
    <xf numFmtId="0" fontId="35" fillId="2" borderId="0" xfId="2" applyFont="1" applyFill="1" applyAlignment="1" applyProtection="1"/>
    <xf numFmtId="0" fontId="36" fillId="2" borderId="0" xfId="1" applyFont="1" applyFill="1"/>
    <xf numFmtId="0" fontId="28" fillId="2" borderId="0" xfId="1" quotePrefix="1" applyFont="1" applyFill="1" applyAlignment="1">
      <alignment horizontal="left"/>
    </xf>
    <xf numFmtId="0" fontId="28" fillId="2" borderId="0" xfId="1" applyFont="1" applyFill="1" applyAlignment="1">
      <alignment horizontal="center"/>
    </xf>
    <xf numFmtId="0" fontId="29" fillId="0" borderId="0" xfId="1" applyFont="1" applyAlignment="1">
      <alignment horizontal="left"/>
    </xf>
    <xf numFmtId="0" fontId="29" fillId="0" borderId="0" xfId="1" applyFont="1"/>
    <xf numFmtId="0" fontId="30" fillId="0" borderId="0" xfId="1" applyFont="1" applyAlignment="1">
      <alignment horizontal="center"/>
    </xf>
    <xf numFmtId="0" fontId="29" fillId="2" borderId="0" xfId="1" applyFont="1" applyFill="1"/>
    <xf numFmtId="0" fontId="30" fillId="2" borderId="20" xfId="1" applyFont="1" applyFill="1" applyBorder="1"/>
    <xf numFmtId="0" fontId="26" fillId="2" borderId="24" xfId="1" applyFont="1" applyFill="1" applyBorder="1"/>
    <xf numFmtId="0" fontId="26" fillId="2" borderId="25" xfId="1" applyFont="1" applyFill="1" applyBorder="1"/>
    <xf numFmtId="0" fontId="30" fillId="2" borderId="24" xfId="1" applyFont="1" applyFill="1" applyBorder="1"/>
    <xf numFmtId="0" fontId="30" fillId="2" borderId="25" xfId="1" applyFont="1" applyFill="1" applyBorder="1"/>
    <xf numFmtId="0" fontId="26" fillId="2" borderId="24" xfId="1" applyFont="1" applyFill="1" applyBorder="1" applyAlignment="1">
      <alignment horizontal="left"/>
    </xf>
    <xf numFmtId="0" fontId="26" fillId="2" borderId="25" xfId="1" applyFont="1" applyFill="1" applyBorder="1" applyAlignment="1">
      <alignment horizontal="left"/>
    </xf>
    <xf numFmtId="0" fontId="26" fillId="2" borderId="24" xfId="1" quotePrefix="1" applyFont="1" applyFill="1" applyBorder="1" applyAlignment="1">
      <alignment horizontal="left"/>
    </xf>
    <xf numFmtId="0" fontId="30" fillId="2" borderId="24" xfId="1" applyFont="1" applyFill="1" applyBorder="1" applyAlignment="1">
      <alignment horizontal="left"/>
    </xf>
    <xf numFmtId="0" fontId="30" fillId="2" borderId="25" xfId="1" quotePrefix="1" applyFont="1" applyFill="1" applyBorder="1" applyAlignment="1">
      <alignment horizontal="left"/>
    </xf>
    <xf numFmtId="0" fontId="30" fillId="2" borderId="25" xfId="1" applyFont="1" applyFill="1" applyBorder="1" applyAlignment="1">
      <alignment horizontal="left"/>
    </xf>
    <xf numFmtId="0" fontId="26" fillId="2" borderId="0" xfId="1" applyFont="1" applyFill="1" applyAlignment="1">
      <alignment horizontal="center"/>
    </xf>
    <xf numFmtId="0" fontId="36" fillId="2" borderId="0" xfId="8" applyFont="1" applyFill="1"/>
    <xf numFmtId="0" fontId="5" fillId="2" borderId="0" xfId="8" applyFont="1" applyFill="1" applyAlignment="1">
      <alignment horizontal="center"/>
    </xf>
    <xf numFmtId="0" fontId="5" fillId="2" borderId="0" xfId="8" applyFont="1" applyFill="1"/>
    <xf numFmtId="0" fontId="29" fillId="2" borderId="0" xfId="8" applyFont="1" applyFill="1" applyAlignment="1">
      <alignment horizontal="left"/>
    </xf>
    <xf numFmtId="0" fontId="36" fillId="2" borderId="0" xfId="8" applyFont="1" applyFill="1" applyAlignment="1">
      <alignment horizontal="center"/>
    </xf>
    <xf numFmtId="0" fontId="39" fillId="2" borderId="0" xfId="2" quotePrefix="1" applyFont="1" applyFill="1" applyBorder="1" applyAlignment="1" applyProtection="1">
      <alignment horizontal="left" vertical="center"/>
    </xf>
    <xf numFmtId="0" fontId="29" fillId="2" borderId="0" xfId="8" quotePrefix="1" applyFont="1" applyFill="1" applyAlignment="1">
      <alignment horizontal="left" vertical="center"/>
    </xf>
    <xf numFmtId="0" fontId="40" fillId="2" borderId="0" xfId="8" applyFont="1" applyFill="1" applyAlignment="1">
      <alignment horizontal="left" vertical="center"/>
    </xf>
    <xf numFmtId="17" fontId="29" fillId="2" borderId="0" xfId="8" applyNumberFormat="1" applyFont="1" applyFill="1" applyAlignment="1">
      <alignment horizontal="left" vertical="center"/>
    </xf>
    <xf numFmtId="17" fontId="40" fillId="2" borderId="0" xfId="8" applyNumberFormat="1" applyFont="1" applyFill="1" applyAlignment="1">
      <alignment horizontal="left" vertical="center"/>
    </xf>
    <xf numFmtId="0" fontId="40" fillId="2" borderId="0" xfId="8" applyFont="1" applyFill="1" applyAlignment="1">
      <alignment horizontal="center"/>
    </xf>
    <xf numFmtId="17" fontId="40" fillId="2" borderId="2" xfId="8" applyNumberFormat="1" applyFont="1" applyFill="1" applyBorder="1" applyAlignment="1">
      <alignment horizontal="left" vertical="center"/>
    </xf>
    <xf numFmtId="0" fontId="29" fillId="3" borderId="32" xfId="8" applyFont="1" applyFill="1" applyBorder="1" applyAlignment="1">
      <alignment horizontal="center" vertical="center" wrapText="1"/>
    </xf>
    <xf numFmtId="0" fontId="29" fillId="3" borderId="33" xfId="8" quotePrefix="1" applyFont="1" applyFill="1" applyBorder="1" applyAlignment="1">
      <alignment horizontal="center" vertical="center" wrapText="1"/>
    </xf>
    <xf numFmtId="0" fontId="29" fillId="3" borderId="32" xfId="8" quotePrefix="1" applyFont="1" applyFill="1" applyBorder="1" applyAlignment="1">
      <alignment horizontal="center" vertical="center"/>
    </xf>
    <xf numFmtId="0" fontId="29" fillId="3" borderId="33" xfId="8" quotePrefix="1" applyFont="1" applyFill="1" applyBorder="1" applyAlignment="1">
      <alignment horizontal="center" vertical="center"/>
    </xf>
    <xf numFmtId="0" fontId="29" fillId="3" borderId="34" xfId="8" quotePrefix="1" applyFont="1" applyFill="1" applyBorder="1" applyAlignment="1">
      <alignment horizontal="center" vertical="center"/>
    </xf>
    <xf numFmtId="0" fontId="29" fillId="3" borderId="4" xfId="8" quotePrefix="1" applyFont="1" applyFill="1" applyBorder="1" applyAlignment="1">
      <alignment horizontal="center" vertical="center"/>
    </xf>
    <xf numFmtId="0" fontId="5" fillId="2" borderId="35" xfId="8" applyFont="1" applyFill="1" applyBorder="1"/>
    <xf numFmtId="3" fontId="5" fillId="2" borderId="36" xfId="8" applyNumberFormat="1" applyFont="1" applyFill="1" applyBorder="1" applyAlignment="1">
      <alignment horizontal="center"/>
    </xf>
    <xf numFmtId="3" fontId="5" fillId="2" borderId="37" xfId="8" applyNumberFormat="1" applyFont="1" applyFill="1" applyBorder="1" applyAlignment="1">
      <alignment horizontal="center"/>
    </xf>
    <xf numFmtId="3" fontId="5" fillId="2" borderId="38" xfId="8" applyNumberFormat="1" applyFont="1" applyFill="1" applyBorder="1" applyAlignment="1">
      <alignment horizontal="center"/>
    </xf>
    <xf numFmtId="175" fontId="40" fillId="2" borderId="37" xfId="8" applyNumberFormat="1" applyFont="1" applyFill="1" applyBorder="1" applyAlignment="1">
      <alignment horizontal="center"/>
    </xf>
    <xf numFmtId="0" fontId="5" fillId="2" borderId="7" xfId="8" applyFont="1" applyFill="1" applyBorder="1"/>
    <xf numFmtId="3" fontId="5" fillId="2" borderId="39" xfId="8" applyNumberFormat="1" applyFont="1" applyFill="1" applyBorder="1" applyAlignment="1">
      <alignment horizontal="center"/>
    </xf>
    <xf numFmtId="3" fontId="5" fillId="2" borderId="40" xfId="8" applyNumberFormat="1" applyFont="1" applyFill="1" applyBorder="1" applyAlignment="1">
      <alignment horizontal="center"/>
    </xf>
    <xf numFmtId="3" fontId="5" fillId="2" borderId="41" xfId="8" applyNumberFormat="1" applyFont="1" applyFill="1" applyBorder="1" applyAlignment="1">
      <alignment horizontal="center"/>
    </xf>
    <xf numFmtId="3" fontId="5" fillId="2" borderId="23" xfId="8" applyNumberFormat="1" applyFont="1" applyFill="1" applyBorder="1" applyAlignment="1">
      <alignment horizontal="center"/>
    </xf>
    <xf numFmtId="175" fontId="40" fillId="2" borderId="0" xfId="8" applyNumberFormat="1" applyFont="1" applyFill="1" applyAlignment="1">
      <alignment horizontal="center"/>
    </xf>
    <xf numFmtId="0" fontId="5" fillId="2" borderId="42" xfId="8" applyFont="1" applyFill="1" applyBorder="1"/>
    <xf numFmtId="3" fontId="5" fillId="2" borderId="43" xfId="8" applyNumberFormat="1" applyFont="1" applyFill="1" applyBorder="1" applyAlignment="1">
      <alignment horizontal="center"/>
    </xf>
    <xf numFmtId="3" fontId="5" fillId="2" borderId="44" xfId="8" applyNumberFormat="1" applyFont="1" applyFill="1" applyBorder="1" applyAlignment="1">
      <alignment horizontal="center"/>
    </xf>
    <xf numFmtId="3" fontId="5" fillId="2" borderId="45" xfId="8" applyNumberFormat="1" applyFont="1" applyFill="1" applyBorder="1" applyAlignment="1">
      <alignment horizontal="center"/>
    </xf>
    <xf numFmtId="3" fontId="5" fillId="2" borderId="46" xfId="8" applyNumberFormat="1" applyFont="1" applyFill="1" applyBorder="1" applyAlignment="1">
      <alignment horizontal="center"/>
    </xf>
    <xf numFmtId="0" fontId="40" fillId="2" borderId="47" xfId="8" applyFont="1" applyFill="1" applyBorder="1"/>
    <xf numFmtId="3" fontId="40" fillId="2" borderId="48" xfId="8" applyNumberFormat="1" applyFont="1" applyFill="1" applyBorder="1" applyAlignment="1">
      <alignment horizontal="center"/>
    </xf>
    <xf numFmtId="3" fontId="40" fillId="2" borderId="47" xfId="8" applyNumberFormat="1" applyFont="1" applyFill="1" applyBorder="1" applyAlignment="1">
      <alignment horizontal="center"/>
    </xf>
    <xf numFmtId="3" fontId="40" fillId="2" borderId="33" xfId="8" applyNumberFormat="1" applyFont="1" applyFill="1" applyBorder="1" applyAlignment="1">
      <alignment horizontal="center"/>
    </xf>
    <xf numFmtId="3" fontId="40" fillId="2" borderId="32" xfId="8" applyNumberFormat="1" applyFont="1" applyFill="1" applyBorder="1" applyAlignment="1">
      <alignment horizontal="center"/>
    </xf>
    <xf numFmtId="3" fontId="40" fillId="2" borderId="49" xfId="8" applyNumberFormat="1" applyFont="1" applyFill="1" applyBorder="1" applyAlignment="1">
      <alignment horizontal="center"/>
    </xf>
    <xf numFmtId="0" fontId="5" fillId="2" borderId="50" xfId="8" applyFont="1" applyFill="1" applyBorder="1"/>
    <xf numFmtId="0" fontId="5" fillId="2" borderId="50" xfId="8" applyFont="1" applyFill="1" applyBorder="1" applyAlignment="1">
      <alignment horizontal="center"/>
    </xf>
    <xf numFmtId="0" fontId="5" fillId="2" borderId="0" xfId="8" applyFont="1" applyFill="1" applyAlignment="1">
      <alignment wrapText="1"/>
    </xf>
    <xf numFmtId="3" fontId="5" fillId="2" borderId="0" xfId="8" applyNumberFormat="1" applyFont="1" applyFill="1" applyAlignment="1">
      <alignment horizontal="center" wrapText="1"/>
    </xf>
    <xf numFmtId="3" fontId="5" fillId="2" borderId="0" xfId="8" applyNumberFormat="1" applyFont="1" applyFill="1" applyAlignment="1">
      <alignment horizontal="center"/>
    </xf>
    <xf numFmtId="0" fontId="10" fillId="0" borderId="0" xfId="2" applyFill="1" applyBorder="1" applyAlignment="1" applyProtection="1">
      <alignment horizontal="left"/>
    </xf>
    <xf numFmtId="0" fontId="21" fillId="0" borderId="0" xfId="8" applyFont="1" applyAlignment="1">
      <alignment horizontal="left"/>
    </xf>
    <xf numFmtId="0" fontId="3" fillId="0" borderId="0" xfId="1"/>
    <xf numFmtId="0" fontId="41" fillId="2" borderId="0" xfId="2" applyFont="1" applyFill="1" applyAlignment="1" applyProtection="1">
      <alignment horizontal="center"/>
    </xf>
    <xf numFmtId="0" fontId="48" fillId="2" borderId="0" xfId="2" applyFont="1" applyFill="1" applyBorder="1" applyAlignment="1" applyProtection="1">
      <alignment horizontal="center"/>
    </xf>
    <xf numFmtId="0" fontId="33" fillId="2" borderId="0" xfId="1" quotePrefix="1" applyFont="1" applyFill="1" applyAlignment="1">
      <alignment horizontal="center"/>
    </xf>
    <xf numFmtId="0" fontId="33" fillId="2" borderId="0" xfId="1" applyFont="1" applyFill="1" applyAlignment="1">
      <alignment horizontal="center"/>
    </xf>
    <xf numFmtId="0" fontId="33" fillId="2" borderId="0" xfId="1" applyFont="1" applyFill="1" applyAlignment="1">
      <alignment horizontal="left"/>
    </xf>
    <xf numFmtId="0" fontId="33" fillId="2" borderId="33" xfId="1" quotePrefix="1" applyFont="1" applyFill="1" applyBorder="1" applyAlignment="1">
      <alignment horizontal="left"/>
    </xf>
    <xf numFmtId="3" fontId="33" fillId="2" borderId="0" xfId="1" applyNumberFormat="1" applyFont="1" applyFill="1" applyAlignment="1">
      <alignment horizontal="center"/>
    </xf>
    <xf numFmtId="0" fontId="33" fillId="2" borderId="5" xfId="1" applyFont="1" applyFill="1" applyBorder="1" applyAlignment="1">
      <alignment horizontal="center" wrapText="1"/>
    </xf>
    <xf numFmtId="0" fontId="29" fillId="3" borderId="58" xfId="1" applyFont="1" applyFill="1" applyBorder="1" applyAlignment="1">
      <alignment horizontal="center" vertical="center" wrapText="1"/>
    </xf>
    <xf numFmtId="1" fontId="29" fillId="3" borderId="0" xfId="1" applyNumberFormat="1" applyFont="1" applyFill="1" applyAlignment="1">
      <alignment horizontal="center" vertical="center" wrapText="1"/>
    </xf>
    <xf numFmtId="1" fontId="29" fillId="3" borderId="58" xfId="1" applyNumberFormat="1" applyFont="1" applyFill="1" applyBorder="1" applyAlignment="1">
      <alignment horizontal="center" vertical="center" wrapText="1"/>
    </xf>
    <xf numFmtId="1" fontId="29" fillId="3" borderId="58" xfId="1" quotePrefix="1" applyNumberFormat="1" applyFont="1" applyFill="1" applyBorder="1" applyAlignment="1">
      <alignment horizontal="center" vertical="center" wrapText="1"/>
    </xf>
    <xf numFmtId="1" fontId="33" fillId="2" borderId="0" xfId="1" applyNumberFormat="1" applyFont="1" applyFill="1" applyAlignment="1">
      <alignment horizontal="center" wrapText="1"/>
    </xf>
    <xf numFmtId="0" fontId="28" fillId="2" borderId="0" xfId="1" applyFont="1" applyFill="1" applyAlignment="1">
      <alignment wrapText="1"/>
    </xf>
    <xf numFmtId="0" fontId="33" fillId="0" borderId="16" xfId="1" applyFont="1" applyBorder="1"/>
    <xf numFmtId="3" fontId="33" fillId="2" borderId="56" xfId="1" applyNumberFormat="1" applyFont="1" applyFill="1" applyBorder="1" applyAlignment="1">
      <alignment horizontal="center"/>
    </xf>
    <xf numFmtId="175" fontId="33" fillId="2" borderId="57" xfId="1" applyNumberFormat="1" applyFont="1" applyFill="1" applyBorder="1" applyAlignment="1">
      <alignment horizontal="center"/>
    </xf>
    <xf numFmtId="0" fontId="28" fillId="0" borderId="13" xfId="1" quotePrefix="1" applyFont="1" applyBorder="1"/>
    <xf numFmtId="3" fontId="28" fillId="2" borderId="59" xfId="1" applyNumberFormat="1" applyFont="1" applyFill="1" applyBorder="1" applyAlignment="1">
      <alignment horizontal="center"/>
    </xf>
    <xf numFmtId="175" fontId="28" fillId="2" borderId="59" xfId="1" applyNumberFormat="1" applyFont="1" applyFill="1" applyBorder="1" applyAlignment="1">
      <alignment horizontal="center"/>
    </xf>
    <xf numFmtId="3" fontId="28" fillId="2" borderId="60" xfId="1" applyNumberFormat="1" applyFont="1" applyFill="1" applyBorder="1" applyAlignment="1">
      <alignment horizontal="center"/>
    </xf>
    <xf numFmtId="175" fontId="28" fillId="2" borderId="60" xfId="1" applyNumberFormat="1" applyFont="1" applyFill="1" applyBorder="1" applyAlignment="1">
      <alignment horizontal="center"/>
    </xf>
    <xf numFmtId="0" fontId="28" fillId="0" borderId="7" xfId="1" quotePrefix="1" applyFont="1" applyBorder="1"/>
    <xf numFmtId="0" fontId="49" fillId="2" borderId="0" xfId="1" applyFont="1" applyFill="1"/>
    <xf numFmtId="3" fontId="28" fillId="0" borderId="60" xfId="1" applyNumberFormat="1" applyFont="1" applyBorder="1" applyAlignment="1">
      <alignment horizontal="center"/>
    </xf>
    <xf numFmtId="0" fontId="28" fillId="2" borderId="0" xfId="1" applyFont="1" applyFill="1" applyAlignment="1">
      <alignment horizontal="left"/>
    </xf>
    <xf numFmtId="0" fontId="28" fillId="4" borderId="0" xfId="1" applyFont="1" applyFill="1"/>
    <xf numFmtId="0" fontId="27" fillId="2" borderId="0" xfId="2" applyFont="1" applyFill="1" applyBorder="1" applyAlignment="1" applyProtection="1">
      <alignment horizontal="left"/>
    </xf>
    <xf numFmtId="1" fontId="29" fillId="3" borderId="19" xfId="1" applyNumberFormat="1" applyFont="1" applyFill="1" applyBorder="1" applyAlignment="1">
      <alignment horizontal="center" vertical="center" wrapText="1"/>
    </xf>
    <xf numFmtId="1" fontId="29" fillId="3" borderId="51" xfId="1" applyNumberFormat="1" applyFont="1" applyFill="1" applyBorder="1" applyAlignment="1">
      <alignment horizontal="center" vertical="center" wrapText="1"/>
    </xf>
    <xf numFmtId="1" fontId="29" fillId="3" borderId="51" xfId="1" quotePrefix="1" applyNumberFormat="1" applyFont="1" applyFill="1" applyBorder="1" applyAlignment="1">
      <alignment horizontal="center" vertical="center" wrapText="1"/>
    </xf>
    <xf numFmtId="0" fontId="33" fillId="2" borderId="13" xfId="1" applyFont="1" applyFill="1" applyBorder="1"/>
    <xf numFmtId="3" fontId="33" fillId="2" borderId="59" xfId="1" applyNumberFormat="1" applyFont="1" applyFill="1" applyBorder="1" applyAlignment="1">
      <alignment horizontal="center"/>
    </xf>
    <xf numFmtId="172" fontId="33" fillId="2" borderId="60" xfId="1" applyNumberFormat="1" applyFont="1" applyFill="1" applyBorder="1" applyAlignment="1">
      <alignment horizontal="center"/>
    </xf>
    <xf numFmtId="168" fontId="33" fillId="2" borderId="59" xfId="1" applyNumberFormat="1" applyFont="1" applyFill="1" applyBorder="1" applyAlignment="1">
      <alignment horizontal="center"/>
    </xf>
    <xf numFmtId="0" fontId="28" fillId="2" borderId="7" xfId="1" applyFont="1" applyFill="1" applyBorder="1"/>
    <xf numFmtId="172" fontId="28" fillId="2" borderId="60" xfId="1" applyNumberFormat="1" applyFont="1" applyFill="1" applyBorder="1" applyAlignment="1">
      <alignment horizontal="center"/>
    </xf>
    <xf numFmtId="168" fontId="28" fillId="2" borderId="60" xfId="1" applyNumberFormat="1" applyFont="1" applyFill="1" applyBorder="1" applyAlignment="1">
      <alignment horizontal="center"/>
    </xf>
    <xf numFmtId="0" fontId="28" fillId="0" borderId="7" xfId="1" applyFont="1" applyBorder="1"/>
    <xf numFmtId="0" fontId="28" fillId="2" borderId="15" xfId="1" applyFont="1" applyFill="1" applyBorder="1"/>
    <xf numFmtId="3" fontId="28" fillId="2" borderId="61" xfId="1" applyNumberFormat="1" applyFont="1" applyFill="1" applyBorder="1" applyAlignment="1">
      <alignment horizontal="center"/>
    </xf>
    <xf numFmtId="3" fontId="28" fillId="2" borderId="15" xfId="1" applyNumberFormat="1" applyFont="1" applyFill="1" applyBorder="1" applyAlignment="1">
      <alignment horizontal="center"/>
    </xf>
    <xf numFmtId="2" fontId="28" fillId="2" borderId="62" xfId="1" applyNumberFormat="1" applyFont="1" applyFill="1" applyBorder="1" applyAlignment="1">
      <alignment vertical="center"/>
    </xf>
    <xf numFmtId="3" fontId="28" fillId="0" borderId="7" xfId="10" applyNumberFormat="1" applyFont="1" applyBorder="1" applyAlignment="1">
      <alignment vertical="top" wrapText="1"/>
    </xf>
    <xf numFmtId="175" fontId="28" fillId="0" borderId="63" xfId="1" applyNumberFormat="1" applyFont="1" applyBorder="1" applyAlignment="1">
      <alignment horizontal="center"/>
    </xf>
    <xf numFmtId="168" fontId="28" fillId="0" borderId="60" xfId="1" applyNumberFormat="1" applyFont="1" applyBorder="1" applyAlignment="1">
      <alignment horizontal="center"/>
    </xf>
    <xf numFmtId="0" fontId="21" fillId="2" borderId="0" xfId="1" applyFont="1" applyFill="1"/>
    <xf numFmtId="3" fontId="33" fillId="2" borderId="0" xfId="1" applyNumberFormat="1" applyFont="1" applyFill="1" applyAlignment="1">
      <alignment vertical="center"/>
    </xf>
    <xf numFmtId="1" fontId="29" fillId="3" borderId="54" xfId="1" applyNumberFormat="1" applyFont="1" applyFill="1" applyBorder="1" applyAlignment="1">
      <alignment horizontal="center" wrapText="1"/>
    </xf>
    <xf numFmtId="0" fontId="33" fillId="0" borderId="13" xfId="10" applyFont="1" applyBorder="1"/>
    <xf numFmtId="3" fontId="33" fillId="0" borderId="63" xfId="1" applyNumberFormat="1" applyFont="1" applyBorder="1" applyAlignment="1">
      <alignment horizontal="center"/>
    </xf>
    <xf numFmtId="168" fontId="33" fillId="0" borderId="63" xfId="1" applyNumberFormat="1" applyFont="1" applyBorder="1" applyAlignment="1">
      <alignment horizontal="center"/>
    </xf>
    <xf numFmtId="3" fontId="33" fillId="2" borderId="0" xfId="1" applyNumberFormat="1" applyFont="1" applyFill="1" applyAlignment="1">
      <alignment horizontal="right"/>
    </xf>
    <xf numFmtId="3" fontId="28" fillId="0" borderId="15" xfId="10" applyNumberFormat="1" applyFont="1" applyBorder="1" applyAlignment="1">
      <alignment vertical="top" wrapText="1"/>
    </xf>
    <xf numFmtId="3" fontId="28" fillId="0" borderId="61" xfId="1" applyNumberFormat="1" applyFont="1" applyBorder="1" applyAlignment="1">
      <alignment horizontal="center"/>
    </xf>
    <xf numFmtId="168" fontId="28" fillId="0" borderId="61" xfId="1" applyNumberFormat="1" applyFont="1" applyBorder="1" applyAlignment="1">
      <alignment horizontal="center"/>
    </xf>
    <xf numFmtId="0" fontId="44" fillId="2" borderId="0" xfId="11" applyFont="1" applyFill="1"/>
    <xf numFmtId="0" fontId="44" fillId="2" borderId="0" xfId="11" applyFont="1" applyFill="1" applyAlignment="1">
      <alignment vertical="top"/>
    </xf>
    <xf numFmtId="2" fontId="28" fillId="2" borderId="0" xfId="8" applyNumberFormat="1" applyFont="1" applyFill="1" applyAlignment="1">
      <alignment horizontal="right"/>
    </xf>
    <xf numFmtId="2" fontId="28" fillId="2" borderId="0" xfId="8" applyNumberFormat="1" applyFont="1" applyFill="1"/>
    <xf numFmtId="0" fontId="28" fillId="2" borderId="0" xfId="8" applyFont="1" applyFill="1"/>
    <xf numFmtId="0" fontId="29" fillId="0" borderId="0" xfId="8" applyFont="1"/>
    <xf numFmtId="2" fontId="51" fillId="2" borderId="0" xfId="8" applyNumberFormat="1" applyFont="1" applyFill="1"/>
    <xf numFmtId="0" fontId="51" fillId="2" borderId="0" xfId="8" applyFont="1" applyFill="1"/>
    <xf numFmtId="0" fontId="29" fillId="0" borderId="0" xfId="8" quotePrefix="1" applyFont="1" applyAlignment="1">
      <alignment horizontal="left"/>
    </xf>
    <xf numFmtId="0" fontId="33" fillId="2" borderId="0" xfId="8" applyFont="1" applyFill="1"/>
    <xf numFmtId="1" fontId="28" fillId="2" borderId="0" xfId="8" applyNumberFormat="1" applyFont="1" applyFill="1" applyAlignment="1">
      <alignment horizontal="center"/>
    </xf>
    <xf numFmtId="0" fontId="33" fillId="2" borderId="5" xfId="8" applyFont="1" applyFill="1" applyBorder="1"/>
    <xf numFmtId="39" fontId="33" fillId="2" borderId="0" xfId="8" applyNumberFormat="1" applyFont="1" applyFill="1" applyAlignment="1">
      <alignment horizontal="center"/>
    </xf>
    <xf numFmtId="0" fontId="29" fillId="3" borderId="19" xfId="8" applyFont="1" applyFill="1" applyBorder="1" applyAlignment="1">
      <alignment horizontal="center"/>
    </xf>
    <xf numFmtId="0" fontId="33" fillId="4" borderId="0" xfId="8" applyFont="1" applyFill="1" applyAlignment="1">
      <alignment horizontal="center"/>
    </xf>
    <xf numFmtId="178" fontId="33" fillId="2" borderId="19" xfId="8" quotePrefix="1" applyNumberFormat="1" applyFont="1" applyFill="1" applyBorder="1" applyAlignment="1">
      <alignment horizontal="left"/>
    </xf>
    <xf numFmtId="178" fontId="33" fillId="2" borderId="19" xfId="8" applyNumberFormat="1" applyFont="1" applyFill="1" applyBorder="1" applyAlignment="1">
      <alignment horizontal="center"/>
    </xf>
    <xf numFmtId="2" fontId="33" fillId="2" borderId="0" xfId="8" applyNumberFormat="1" applyFont="1" applyFill="1" applyAlignment="1">
      <alignment horizontal="right"/>
    </xf>
    <xf numFmtId="2" fontId="33" fillId="2" borderId="0" xfId="8" applyNumberFormat="1" applyFont="1" applyFill="1"/>
    <xf numFmtId="178" fontId="28" fillId="2" borderId="63" xfId="8" quotePrefix="1" applyNumberFormat="1" applyFont="1" applyFill="1" applyBorder="1" applyAlignment="1">
      <alignment horizontal="left"/>
    </xf>
    <xf numFmtId="178" fontId="28" fillId="2" borderId="63" xfId="8" applyNumberFormat="1" applyFont="1" applyFill="1" applyBorder="1" applyAlignment="1">
      <alignment horizontal="center"/>
    </xf>
    <xf numFmtId="178" fontId="28" fillId="2" borderId="60" xfId="8" quotePrefix="1" applyNumberFormat="1" applyFont="1" applyFill="1" applyBorder="1" applyAlignment="1">
      <alignment horizontal="left"/>
    </xf>
    <xf numFmtId="178" fontId="28" fillId="2" borderId="60" xfId="8" applyNumberFormat="1" applyFont="1" applyFill="1" applyBorder="1" applyAlignment="1">
      <alignment horizontal="center"/>
    </xf>
    <xf numFmtId="178" fontId="28" fillId="2" borderId="60" xfId="8" applyNumberFormat="1" applyFont="1" applyFill="1" applyBorder="1" applyAlignment="1">
      <alignment horizontal="left"/>
    </xf>
    <xf numFmtId="1" fontId="28" fillId="2" borderId="0" xfId="8" quotePrefix="1" applyNumberFormat="1" applyFont="1" applyFill="1" applyAlignment="1">
      <alignment horizontal="left"/>
    </xf>
    <xf numFmtId="1" fontId="33" fillId="2" borderId="0" xfId="8" quotePrefix="1" applyNumberFormat="1" applyFont="1" applyFill="1" applyAlignment="1">
      <alignment horizontal="left"/>
    </xf>
    <xf numFmtId="1" fontId="33" fillId="2" borderId="0" xfId="8" applyNumberFormat="1" applyFont="1" applyFill="1" applyAlignment="1">
      <alignment horizontal="left"/>
    </xf>
    <xf numFmtId="39" fontId="33" fillId="2" borderId="62" xfId="8" applyNumberFormat="1" applyFont="1" applyFill="1" applyBorder="1" applyAlignment="1">
      <alignment horizontal="center"/>
    </xf>
    <xf numFmtId="1" fontId="33" fillId="2" borderId="53" xfId="8" applyNumberFormat="1" applyFont="1" applyFill="1" applyBorder="1" applyAlignment="1">
      <alignment horizontal="center"/>
    </xf>
    <xf numFmtId="1" fontId="33" fillId="2" borderId="64" xfId="8" applyNumberFormat="1" applyFont="1" applyFill="1" applyBorder="1" applyAlignment="1">
      <alignment horizontal="center"/>
    </xf>
    <xf numFmtId="0" fontId="28" fillId="2" borderId="0" xfId="8" applyFont="1" applyFill="1" applyAlignment="1">
      <alignment horizontal="center"/>
    </xf>
    <xf numFmtId="2" fontId="33" fillId="2" borderId="0" xfId="8" applyNumberFormat="1" applyFont="1" applyFill="1" applyAlignment="1">
      <alignment horizontal="center"/>
    </xf>
    <xf numFmtId="0" fontId="33" fillId="2" borderId="0" xfId="8" applyFont="1" applyFill="1" applyAlignment="1">
      <alignment horizontal="center"/>
    </xf>
    <xf numFmtId="2" fontId="33" fillId="2" borderId="6" xfId="8" applyNumberFormat="1" applyFont="1" applyFill="1" applyBorder="1" applyAlignment="1">
      <alignment horizontal="center"/>
    </xf>
    <xf numFmtId="2" fontId="28" fillId="2" borderId="0" xfId="8" applyNumberFormat="1" applyFont="1" applyFill="1" applyAlignment="1">
      <alignment horizontal="center"/>
    </xf>
    <xf numFmtId="2" fontId="28" fillId="2" borderId="6" xfId="8" applyNumberFormat="1" applyFont="1" applyFill="1" applyBorder="1" applyAlignment="1">
      <alignment horizontal="center"/>
    </xf>
    <xf numFmtId="1" fontId="28" fillId="2" borderId="10" xfId="8" applyNumberFormat="1" applyFont="1" applyFill="1" applyBorder="1" applyAlignment="1">
      <alignment horizontal="center"/>
    </xf>
    <xf numFmtId="2" fontId="28" fillId="2" borderId="11" xfId="8" applyNumberFormat="1" applyFont="1" applyFill="1" applyBorder="1" applyAlignment="1">
      <alignment horizontal="right"/>
    </xf>
    <xf numFmtId="2" fontId="28" fillId="2" borderId="11" xfId="8" applyNumberFormat="1" applyFont="1" applyFill="1" applyBorder="1"/>
    <xf numFmtId="0" fontId="28" fillId="2" borderId="11" xfId="8" applyFont="1" applyFill="1" applyBorder="1"/>
    <xf numFmtId="0" fontId="28" fillId="2" borderId="3" xfId="8" applyFont="1" applyFill="1" applyBorder="1"/>
    <xf numFmtId="0" fontId="10" fillId="0" borderId="0" xfId="2" applyFill="1" applyAlignment="1" applyProtection="1"/>
    <xf numFmtId="0" fontId="52" fillId="6" borderId="19" xfId="1" applyFont="1" applyFill="1" applyBorder="1"/>
    <xf numFmtId="0" fontId="52" fillId="6" borderId="19" xfId="1" applyFont="1" applyFill="1" applyBorder="1" applyAlignment="1">
      <alignment horizontal="center" vertical="center" wrapText="1"/>
    </xf>
    <xf numFmtId="0" fontId="3" fillId="0" borderId="19" xfId="1" applyBorder="1" applyAlignment="1">
      <alignment horizontal="left"/>
    </xf>
    <xf numFmtId="0" fontId="3" fillId="0" borderId="19" xfId="1" applyBorder="1" applyAlignment="1">
      <alignment horizontal="center"/>
    </xf>
    <xf numFmtId="0" fontId="21" fillId="3" borderId="19" xfId="1" applyFont="1" applyFill="1" applyBorder="1" applyAlignment="1">
      <alignment horizontal="center" vertical="center" wrapText="1"/>
    </xf>
    <xf numFmtId="0" fontId="21" fillId="3" borderId="69" xfId="1" applyFont="1" applyFill="1" applyBorder="1" applyAlignment="1">
      <alignment horizontal="center" vertical="center" wrapText="1"/>
    </xf>
    <xf numFmtId="0" fontId="21" fillId="4" borderId="0" xfId="1" applyFont="1" applyFill="1" applyAlignment="1">
      <alignment horizontal="center" vertical="center" wrapText="1"/>
    </xf>
    <xf numFmtId="0" fontId="53" fillId="3" borderId="19" xfId="1" applyFont="1" applyFill="1" applyBorder="1" applyAlignment="1">
      <alignment horizontal="center" vertical="center" wrapText="1"/>
    </xf>
    <xf numFmtId="0" fontId="53" fillId="4" borderId="0" xfId="1" applyFont="1" applyFill="1" applyAlignment="1">
      <alignment horizontal="center" vertical="center" wrapText="1"/>
    </xf>
    <xf numFmtId="0" fontId="28" fillId="0" borderId="19" xfId="1" applyFont="1" applyBorder="1" applyAlignment="1">
      <alignment horizontal="center"/>
    </xf>
    <xf numFmtId="0" fontId="28" fillId="0" borderId="69" xfId="1" applyFont="1" applyBorder="1" applyAlignment="1">
      <alignment horizontal="center"/>
    </xf>
    <xf numFmtId="0" fontId="28" fillId="4" borderId="0" xfId="1" applyFont="1" applyFill="1" applyAlignment="1">
      <alignment horizontal="center"/>
    </xf>
    <xf numFmtId="0" fontId="28" fillId="4" borderId="0" xfId="1" applyFont="1" applyFill="1" applyAlignment="1">
      <alignment horizontal="left"/>
    </xf>
    <xf numFmtId="0" fontId="28" fillId="0" borderId="51" xfId="1" applyFont="1" applyBorder="1" applyAlignment="1">
      <alignment horizontal="center"/>
    </xf>
    <xf numFmtId="0" fontId="28" fillId="0" borderId="33" xfId="1" applyFont="1" applyBorder="1" applyAlignment="1">
      <alignment horizontal="center"/>
    </xf>
    <xf numFmtId="0" fontId="28" fillId="0" borderId="70" xfId="1" applyFont="1" applyBorder="1" applyAlignment="1">
      <alignment horizontal="center"/>
    </xf>
    <xf numFmtId="0" fontId="28" fillId="0" borderId="47" xfId="1" applyFont="1" applyBorder="1" applyAlignment="1">
      <alignment horizontal="center"/>
    </xf>
    <xf numFmtId="0" fontId="33" fillId="2" borderId="0" xfId="1" applyFont="1" applyFill="1" applyAlignment="1">
      <alignment vertical="top" wrapText="1"/>
    </xf>
    <xf numFmtId="0" fontId="54" fillId="0" borderId="0" xfId="1" applyFont="1" applyAlignment="1">
      <alignment horizontal="left" vertical="center" readingOrder="1"/>
    </xf>
    <xf numFmtId="0" fontId="35" fillId="2" borderId="0" xfId="2" applyFont="1" applyFill="1" applyBorder="1" applyAlignment="1" applyProtection="1">
      <alignment horizontal="center"/>
    </xf>
    <xf numFmtId="0" fontId="29" fillId="3" borderId="72" xfId="1" applyFont="1" applyFill="1" applyBorder="1" applyAlignment="1">
      <alignment wrapText="1"/>
    </xf>
    <xf numFmtId="0" fontId="29" fillId="4" borderId="0" xfId="1" applyFont="1" applyFill="1" applyAlignment="1">
      <alignment wrapText="1"/>
    </xf>
    <xf numFmtId="0" fontId="29" fillId="3" borderId="73" xfId="1" applyFont="1" applyFill="1" applyBorder="1"/>
    <xf numFmtId="0" fontId="29" fillId="3" borderId="55" xfId="1" applyFont="1" applyFill="1" applyBorder="1" applyAlignment="1">
      <alignment horizontal="center" vertical="center"/>
    </xf>
    <xf numFmtId="0" fontId="29" fillId="3" borderId="56" xfId="1" applyFont="1" applyFill="1" applyBorder="1" applyAlignment="1">
      <alignment horizontal="center" vertical="center"/>
    </xf>
    <xf numFmtId="0" fontId="29" fillId="3" borderId="57" xfId="1" applyFont="1" applyFill="1" applyBorder="1" applyAlignment="1">
      <alignment horizontal="center" vertical="center"/>
    </xf>
    <xf numFmtId="0" fontId="29" fillId="4" borderId="0" xfId="1" applyFont="1" applyFill="1"/>
    <xf numFmtId="0" fontId="33" fillId="2" borderId="74" xfId="1" applyFont="1" applyFill="1" applyBorder="1"/>
    <xf numFmtId="176" fontId="33" fillId="2" borderId="39" xfId="1" applyNumberFormat="1" applyFont="1" applyFill="1" applyBorder="1" applyAlignment="1">
      <alignment horizontal="center"/>
    </xf>
    <xf numFmtId="176" fontId="33" fillId="2" borderId="60" xfId="1" applyNumberFormat="1" applyFont="1" applyFill="1" applyBorder="1" applyAlignment="1">
      <alignment horizontal="center"/>
    </xf>
    <xf numFmtId="0" fontId="28" fillId="2" borderId="74" xfId="1" applyFont="1" applyFill="1" applyBorder="1"/>
    <xf numFmtId="176" fontId="28" fillId="2" borderId="39" xfId="1" applyNumberFormat="1" applyFont="1" applyFill="1" applyBorder="1" applyAlignment="1">
      <alignment horizontal="center"/>
    </xf>
    <xf numFmtId="176" fontId="28" fillId="2" borderId="60" xfId="1" applyNumberFormat="1" applyFont="1" applyFill="1" applyBorder="1" applyAlignment="1">
      <alignment horizontal="center"/>
    </xf>
    <xf numFmtId="0" fontId="28" fillId="2" borderId="75" xfId="1" applyFont="1" applyFill="1" applyBorder="1"/>
    <xf numFmtId="176" fontId="28" fillId="2" borderId="76" xfId="1" applyNumberFormat="1" applyFont="1" applyFill="1" applyBorder="1" applyAlignment="1">
      <alignment horizontal="center"/>
    </xf>
    <xf numFmtId="176" fontId="28" fillId="2" borderId="77" xfId="1" applyNumberFormat="1" applyFont="1" applyFill="1" applyBorder="1" applyAlignment="1">
      <alignment horizontal="center"/>
    </xf>
    <xf numFmtId="0" fontId="28" fillId="2" borderId="19" xfId="1" applyFont="1" applyFill="1" applyBorder="1" applyAlignment="1">
      <alignment vertical="center" wrapText="1"/>
    </xf>
    <xf numFmtId="0" fontId="28" fillId="2" borderId="0" xfId="1" applyFont="1" applyFill="1" applyAlignment="1">
      <alignment vertical="top" wrapText="1"/>
    </xf>
    <xf numFmtId="0" fontId="33" fillId="4" borderId="0" xfId="1" applyFont="1" applyFill="1" applyAlignment="1">
      <alignment horizontal="left"/>
    </xf>
    <xf numFmtId="0" fontId="29" fillId="3" borderId="62" xfId="1" quotePrefix="1" applyFont="1" applyFill="1" applyBorder="1" applyAlignment="1">
      <alignment horizontal="left" wrapText="1"/>
    </xf>
    <xf numFmtId="1" fontId="29" fillId="3" borderId="53" xfId="1" applyNumberFormat="1" applyFont="1" applyFill="1" applyBorder="1" applyAlignment="1">
      <alignment wrapText="1"/>
    </xf>
    <xf numFmtId="1" fontId="29" fillId="3" borderId="53" xfId="1" applyNumberFormat="1" applyFont="1" applyFill="1" applyBorder="1" applyAlignment="1">
      <alignment horizontal="right" wrapText="1"/>
    </xf>
    <xf numFmtId="0" fontId="28" fillId="2" borderId="78" xfId="1" quotePrefix="1" applyFont="1" applyFill="1" applyBorder="1"/>
    <xf numFmtId="3" fontId="28" fillId="2" borderId="78" xfId="1" applyNumberFormat="1" applyFont="1" applyFill="1" applyBorder="1" applyAlignment="1">
      <alignment horizontal="right"/>
    </xf>
    <xf numFmtId="3" fontId="28" fillId="2" borderId="78" xfId="1" applyNumberFormat="1" applyFont="1" applyFill="1" applyBorder="1"/>
    <xf numFmtId="0" fontId="28" fillId="2" borderId="8" xfId="1" quotePrefix="1" applyFont="1" applyFill="1" applyBorder="1"/>
    <xf numFmtId="3" fontId="28" fillId="2" borderId="8" xfId="1" applyNumberFormat="1" applyFont="1" applyFill="1" applyBorder="1" applyAlignment="1">
      <alignment horizontal="right"/>
    </xf>
    <xf numFmtId="3" fontId="28" fillId="2" borderId="8" xfId="1" applyNumberFormat="1" applyFont="1" applyFill="1" applyBorder="1"/>
    <xf numFmtId="0" fontId="33" fillId="2" borderId="8" xfId="1" quotePrefix="1" applyFont="1" applyFill="1" applyBorder="1"/>
    <xf numFmtId="3" fontId="33" fillId="2" borderId="8" xfId="1" applyNumberFormat="1" applyFont="1" applyFill="1" applyBorder="1" applyAlignment="1">
      <alignment horizontal="right"/>
    </xf>
    <xf numFmtId="0" fontId="28" fillId="2" borderId="0" xfId="1" quotePrefix="1" applyFont="1" applyFill="1"/>
    <xf numFmtId="3" fontId="28" fillId="2" borderId="0" xfId="12" applyNumberFormat="1" applyFont="1" applyFill="1" applyBorder="1" applyAlignment="1">
      <alignment horizontal="right"/>
    </xf>
    <xf numFmtId="3" fontId="28" fillId="2" borderId="0" xfId="1" applyNumberFormat="1" applyFont="1" applyFill="1" applyAlignment="1">
      <alignment horizontal="right"/>
    </xf>
    <xf numFmtId="0" fontId="12" fillId="4" borderId="0" xfId="1" applyFont="1" applyFill="1"/>
    <xf numFmtId="0" fontId="21" fillId="4" borderId="0" xfId="1" applyFont="1" applyFill="1" applyAlignment="1">
      <alignment horizontal="left"/>
    </xf>
    <xf numFmtId="0" fontId="12" fillId="4" borderId="0" xfId="1" applyFont="1" applyFill="1" applyAlignment="1">
      <alignment horizontal="center"/>
    </xf>
    <xf numFmtId="0" fontId="32" fillId="4" borderId="0" xfId="2" applyFont="1" applyFill="1" applyAlignment="1" applyProtection="1"/>
    <xf numFmtId="0" fontId="31" fillId="4" borderId="0" xfId="2" applyFont="1" applyFill="1" applyBorder="1" applyAlignment="1" applyProtection="1">
      <alignment horizontal="center"/>
    </xf>
    <xf numFmtId="0" fontId="33" fillId="4" borderId="0" xfId="1" applyFont="1" applyFill="1"/>
    <xf numFmtId="0" fontId="33" fillId="4" borderId="11" xfId="1" applyFont="1" applyFill="1" applyBorder="1"/>
    <xf numFmtId="0" fontId="2" fillId="4" borderId="19" xfId="1" applyFont="1" applyFill="1" applyBorder="1"/>
    <xf numFmtId="0" fontId="2" fillId="4" borderId="19" xfId="1" applyFont="1" applyFill="1" applyBorder="1" applyAlignment="1">
      <alignment horizontal="center"/>
    </xf>
    <xf numFmtId="0" fontId="2" fillId="4" borderId="19" xfId="2" applyFont="1" applyFill="1" applyBorder="1" applyAlignment="1" applyProtection="1">
      <alignment horizontal="center"/>
    </xf>
    <xf numFmtId="0" fontId="1" fillId="4" borderId="19" xfId="1" applyFont="1" applyFill="1" applyBorder="1"/>
    <xf numFmtId="176" fontId="1" fillId="4" borderId="19" xfId="1" applyNumberFormat="1" applyFont="1" applyFill="1" applyBorder="1" applyAlignment="1">
      <alignment horizontal="center"/>
    </xf>
    <xf numFmtId="180" fontId="28" fillId="4" borderId="0" xfId="1" applyNumberFormat="1" applyFont="1" applyFill="1"/>
    <xf numFmtId="176" fontId="2" fillId="4" borderId="19" xfId="1" applyNumberFormat="1" applyFont="1" applyFill="1" applyBorder="1" applyAlignment="1">
      <alignment horizontal="center"/>
    </xf>
    <xf numFmtId="176" fontId="28" fillId="4" borderId="0" xfId="1" applyNumberFormat="1" applyFont="1" applyFill="1"/>
    <xf numFmtId="0" fontId="33" fillId="4" borderId="0" xfId="1" applyFont="1" applyFill="1" applyAlignment="1">
      <alignment horizontal="center"/>
    </xf>
    <xf numFmtId="0" fontId="33" fillId="4" borderId="11" xfId="1" applyFont="1" applyFill="1" applyBorder="1" applyAlignment="1">
      <alignment horizontal="center"/>
    </xf>
    <xf numFmtId="177" fontId="1" fillId="4" borderId="19" xfId="1" applyNumberFormat="1" applyFont="1" applyFill="1" applyBorder="1" applyAlignment="1">
      <alignment horizontal="center"/>
    </xf>
    <xf numFmtId="177" fontId="1" fillId="4" borderId="19" xfId="2" applyNumberFormat="1" applyFont="1" applyFill="1" applyBorder="1" applyAlignment="1" applyProtection="1">
      <alignment horizontal="center"/>
    </xf>
    <xf numFmtId="177" fontId="2" fillId="4" borderId="19" xfId="1" applyNumberFormat="1" applyFont="1" applyFill="1" applyBorder="1" applyAlignment="1">
      <alignment horizontal="center"/>
    </xf>
    <xf numFmtId="177" fontId="2" fillId="4" borderId="19" xfId="2" applyNumberFormat="1" applyFont="1" applyFill="1" applyBorder="1" applyAlignment="1" applyProtection="1">
      <alignment horizontal="center"/>
    </xf>
    <xf numFmtId="0" fontId="2" fillId="4" borderId="0" xfId="1" applyFont="1" applyFill="1"/>
    <xf numFmtId="177" fontId="2" fillId="4" borderId="0" xfId="1" applyNumberFormat="1" applyFont="1" applyFill="1" applyAlignment="1">
      <alignment horizontal="center"/>
    </xf>
    <xf numFmtId="177" fontId="2" fillId="4" borderId="0" xfId="2" applyNumberFormat="1" applyFont="1" applyFill="1" applyBorder="1" applyAlignment="1" applyProtection="1">
      <alignment horizontal="center"/>
    </xf>
    <xf numFmtId="0" fontId="11" fillId="2" borderId="0" xfId="2" applyFont="1" applyFill="1" applyBorder="1" applyAlignment="1" applyProtection="1">
      <alignment horizontal="left"/>
    </xf>
    <xf numFmtId="0" fontId="55" fillId="2" borderId="0" xfId="2" applyFont="1" applyFill="1" applyBorder="1" applyAlignment="1" applyProtection="1">
      <alignment horizontal="center"/>
    </xf>
    <xf numFmtId="0" fontId="11" fillId="2" borderId="0" xfId="1" applyFont="1" applyFill="1" applyAlignment="1">
      <alignment horizontal="left"/>
    </xf>
    <xf numFmtId="0" fontId="12" fillId="2" borderId="0" xfId="1" quotePrefix="1" applyFont="1" applyFill="1" applyAlignment="1">
      <alignment horizontal="left"/>
    </xf>
    <xf numFmtId="0" fontId="12" fillId="2" borderId="0" xfId="1" applyFont="1" applyFill="1" applyAlignment="1">
      <alignment wrapText="1"/>
    </xf>
    <xf numFmtId="0" fontId="21" fillId="2" borderId="0" xfId="1" applyFont="1" applyFill="1" applyAlignment="1">
      <alignment wrapText="1"/>
    </xf>
    <xf numFmtId="0" fontId="12" fillId="2" borderId="0" xfId="1" applyFont="1" applyFill="1" applyAlignment="1">
      <alignment horizontal="center"/>
    </xf>
    <xf numFmtId="181" fontId="21" fillId="2" borderId="0" xfId="1" quotePrefix="1" applyNumberFormat="1" applyFont="1" applyFill="1" applyAlignment="1">
      <alignment horizontal="left"/>
    </xf>
    <xf numFmtId="181" fontId="21" fillId="2" borderId="0" xfId="1" applyNumberFormat="1" applyFont="1" applyFill="1" applyAlignment="1">
      <alignment horizontal="left"/>
    </xf>
    <xf numFmtId="0" fontId="12" fillId="4" borderId="0" xfId="1" quotePrefix="1" applyFont="1" applyFill="1" applyAlignment="1">
      <alignment horizontal="left"/>
    </xf>
    <xf numFmtId="0" fontId="21" fillId="3" borderId="0" xfId="1" applyNumberFormat="1" applyFont="1" applyFill="1" applyAlignment="1">
      <alignment horizontal="right"/>
    </xf>
    <xf numFmtId="3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/>
    </xf>
    <xf numFmtId="3" fontId="22" fillId="2" borderId="1" xfId="0" applyNumberFormat="1" applyFont="1" applyFill="1" applyBorder="1" applyAlignment="1">
      <alignment horizontal="center"/>
    </xf>
    <xf numFmtId="3" fontId="24" fillId="2" borderId="1" xfId="0" applyNumberFormat="1" applyFont="1" applyFill="1" applyBorder="1" applyAlignment="1">
      <alignment horizontal="center" vertical="center"/>
    </xf>
    <xf numFmtId="3" fontId="21" fillId="3" borderId="1" xfId="0" applyNumberFormat="1" applyFont="1" applyFill="1" applyBorder="1" applyAlignment="1">
      <alignment horizontal="center"/>
    </xf>
    <xf numFmtId="0" fontId="5" fillId="0" borderId="0" xfId="8" applyFont="1" applyFill="1"/>
    <xf numFmtId="0" fontId="93" fillId="0" borderId="0" xfId="0" applyFont="1"/>
    <xf numFmtId="0" fontId="0" fillId="0" borderId="19" xfId="0" applyBorder="1"/>
    <xf numFmtId="0" fontId="0" fillId="64" borderId="19" xfId="0" applyFill="1" applyBorder="1"/>
    <xf numFmtId="0" fontId="2" fillId="64" borderId="19" xfId="0" applyFont="1" applyFill="1" applyBorder="1" applyAlignment="1">
      <alignment horizontal="center"/>
    </xf>
    <xf numFmtId="0" fontId="2" fillId="0" borderId="19" xfId="0" applyFont="1" applyBorder="1"/>
    <xf numFmtId="176" fontId="2" fillId="0" borderId="19" xfId="0" applyNumberFormat="1" applyFont="1" applyBorder="1" applyAlignment="1">
      <alignment horizontal="center"/>
    </xf>
    <xf numFmtId="176" fontId="0" fillId="0" borderId="19" xfId="0" applyNumberFormat="1" applyBorder="1" applyAlignment="1">
      <alignment horizontal="center"/>
    </xf>
    <xf numFmtId="0" fontId="13" fillId="65" borderId="0" xfId="1" applyFont="1" applyFill="1"/>
    <xf numFmtId="0" fontId="21" fillId="3" borderId="3" xfId="1" applyFont="1" applyFill="1" applyBorder="1" applyAlignment="1">
      <alignment horizontal="center"/>
    </xf>
    <xf numFmtId="0" fontId="21" fillId="3" borderId="11" xfId="1" applyFont="1" applyFill="1" applyBorder="1" applyAlignment="1">
      <alignment horizontal="center"/>
    </xf>
    <xf numFmtId="37" fontId="21" fillId="3" borderId="4" xfId="1" applyNumberFormat="1" applyFont="1" applyFill="1" applyBorder="1"/>
    <xf numFmtId="0" fontId="21" fillId="3" borderId="6" xfId="1" applyNumberFormat="1" applyFont="1" applyFill="1" applyBorder="1" applyAlignment="1">
      <alignment horizontal="right"/>
    </xf>
    <xf numFmtId="37" fontId="21" fillId="3" borderId="11" xfId="1" applyNumberFormat="1" applyFont="1" applyFill="1" applyBorder="1"/>
    <xf numFmtId="3" fontId="21" fillId="3" borderId="11" xfId="1" applyNumberFormat="1" applyFont="1" applyFill="1" applyBorder="1"/>
    <xf numFmtId="3" fontId="30" fillId="2" borderId="101" xfId="1" applyNumberFormat="1" applyFont="1" applyFill="1" applyBorder="1"/>
    <xf numFmtId="172" fontId="30" fillId="2" borderId="101" xfId="1" applyNumberFormat="1" applyFont="1" applyFill="1" applyBorder="1" applyAlignment="1">
      <alignment horizontal="right"/>
    </xf>
    <xf numFmtId="172" fontId="26" fillId="2" borderId="9" xfId="1" applyNumberFormat="1" applyFont="1" applyFill="1" applyBorder="1" applyAlignment="1">
      <alignment horizontal="right"/>
    </xf>
    <xf numFmtId="168" fontId="30" fillId="2" borderId="101" xfId="1" applyNumberFormat="1" applyFont="1" applyFill="1" applyBorder="1" applyAlignment="1">
      <alignment horizontal="right"/>
    </xf>
    <xf numFmtId="168" fontId="26" fillId="2" borderId="9" xfId="1" applyNumberFormat="1" applyFont="1" applyFill="1" applyBorder="1" applyAlignment="1">
      <alignment horizontal="right"/>
    </xf>
    <xf numFmtId="0" fontId="1" fillId="0" borderId="0" xfId="103"/>
    <xf numFmtId="0" fontId="97" fillId="63" borderId="19" xfId="103" applyFont="1" applyFill="1" applyBorder="1" applyAlignment="1">
      <alignment horizontal="center"/>
    </xf>
    <xf numFmtId="0" fontId="98" fillId="0" borderId="19" xfId="103" applyFont="1" applyBorder="1"/>
    <xf numFmtId="176" fontId="1" fillId="0" borderId="19" xfId="103" applyNumberFormat="1" applyBorder="1" applyAlignment="1">
      <alignment horizontal="center"/>
    </xf>
    <xf numFmtId="0" fontId="98" fillId="5" borderId="19" xfId="103" applyFont="1" applyFill="1" applyBorder="1"/>
    <xf numFmtId="176" fontId="2" fillId="5" borderId="19" xfId="103" applyNumberFormat="1" applyFont="1" applyFill="1" applyBorder="1" applyAlignment="1">
      <alignment horizontal="center"/>
    </xf>
    <xf numFmtId="0" fontId="29" fillId="3" borderId="53" xfId="1" quotePrefix="1" applyFont="1" applyFill="1" applyBorder="1" applyAlignment="1">
      <alignment horizontal="right" wrapText="1"/>
    </xf>
    <xf numFmtId="0" fontId="29" fillId="3" borderId="102" xfId="1" applyFont="1" applyFill="1" applyBorder="1" applyAlignment="1">
      <alignment horizontal="center" vertical="center"/>
    </xf>
    <xf numFmtId="176" fontId="33" fillId="2" borderId="7" xfId="1" applyNumberFormat="1" applyFont="1" applyFill="1" applyBorder="1" applyAlignment="1">
      <alignment horizontal="center"/>
    </xf>
    <xf numFmtId="176" fontId="28" fillId="2" borderId="7" xfId="1" applyNumberFormat="1" applyFont="1" applyFill="1" applyBorder="1" applyAlignment="1">
      <alignment horizontal="center"/>
    </xf>
    <xf numFmtId="176" fontId="28" fillId="2" borderId="103" xfId="1" applyNumberFormat="1" applyFont="1" applyFill="1" applyBorder="1" applyAlignment="1">
      <alignment horizontal="center"/>
    </xf>
    <xf numFmtId="0" fontId="28" fillId="2" borderId="104" xfId="1" applyFont="1" applyFill="1" applyBorder="1"/>
    <xf numFmtId="176" fontId="28" fillId="2" borderId="105" xfId="1" applyNumberFormat="1" applyFont="1" applyFill="1" applyBorder="1" applyAlignment="1">
      <alignment horizontal="center"/>
    </xf>
    <xf numFmtId="176" fontId="28" fillId="2" borderId="61" xfId="1" applyNumberFormat="1" applyFont="1" applyFill="1" applyBorder="1" applyAlignment="1">
      <alignment horizontal="center"/>
    </xf>
    <xf numFmtId="176" fontId="28" fillId="2" borderId="15" xfId="1" applyNumberFormat="1" applyFont="1" applyFill="1" applyBorder="1" applyAlignment="1">
      <alignment horizontal="center"/>
    </xf>
    <xf numFmtId="0" fontId="29" fillId="4" borderId="106" xfId="1" applyFont="1" applyFill="1" applyBorder="1"/>
    <xf numFmtId="0" fontId="28" fillId="2" borderId="106" xfId="1" applyFont="1" applyFill="1" applyBorder="1"/>
    <xf numFmtId="0" fontId="29" fillId="3" borderId="107" xfId="8" quotePrefix="1" applyFont="1" applyFill="1" applyBorder="1" applyAlignment="1">
      <alignment horizontal="center" vertical="center"/>
    </xf>
    <xf numFmtId="3" fontId="5" fillId="2" borderId="108" xfId="8" applyNumberFormat="1" applyFont="1" applyFill="1" applyBorder="1" applyAlignment="1">
      <alignment horizontal="center"/>
    </xf>
    <xf numFmtId="3" fontId="5" fillId="2" borderId="109" xfId="8" applyNumberFormat="1" applyFont="1" applyFill="1" applyBorder="1" applyAlignment="1">
      <alignment horizontal="center"/>
    </xf>
    <xf numFmtId="3" fontId="5" fillId="2" borderId="106" xfId="8" applyNumberFormat="1" applyFont="1" applyFill="1" applyBorder="1" applyAlignment="1">
      <alignment horizontal="center"/>
    </xf>
    <xf numFmtId="3" fontId="40" fillId="2" borderId="110" xfId="8" applyNumberFormat="1" applyFont="1" applyFill="1" applyBorder="1" applyAlignment="1">
      <alignment horizontal="center"/>
    </xf>
    <xf numFmtId="3" fontId="40" fillId="2" borderId="111" xfId="8" applyNumberFormat="1" applyFont="1" applyFill="1" applyBorder="1" applyAlignment="1">
      <alignment horizontal="center"/>
    </xf>
    <xf numFmtId="0" fontId="0" fillId="4" borderId="0" xfId="0" applyFill="1"/>
    <xf numFmtId="0" fontId="99" fillId="3" borderId="0" xfId="224" applyFont="1" applyFill="1" applyAlignment="1" applyProtection="1">
      <alignment horizontal="left"/>
    </xf>
    <xf numFmtId="0" fontId="99" fillId="3" borderId="0" xfId="2" applyFont="1" applyFill="1" applyAlignment="1" applyProtection="1">
      <alignment horizontal="left"/>
    </xf>
    <xf numFmtId="3" fontId="28" fillId="0" borderId="42" xfId="10" applyNumberFormat="1" applyFont="1" applyBorder="1" applyAlignment="1">
      <alignment vertical="top" wrapText="1"/>
    </xf>
    <xf numFmtId="3" fontId="28" fillId="0" borderId="112" xfId="1" applyNumberFormat="1" applyFont="1" applyBorder="1" applyAlignment="1">
      <alignment horizontal="center"/>
    </xf>
    <xf numFmtId="168" fontId="28" fillId="0" borderId="112" xfId="1" applyNumberFormat="1" applyFont="1" applyBorder="1" applyAlignment="1">
      <alignment horizontal="center"/>
    </xf>
    <xf numFmtId="3" fontId="24" fillId="2" borderId="1" xfId="0" applyNumberFormat="1" applyFont="1" applyFill="1" applyBorder="1" applyAlignment="1">
      <alignment horizontal="center"/>
    </xf>
    <xf numFmtId="17" fontId="29" fillId="3" borderId="19" xfId="1" quotePrefix="1" applyNumberFormat="1" applyFont="1" applyFill="1" applyBorder="1" applyAlignment="1">
      <alignment horizontal="center"/>
    </xf>
    <xf numFmtId="0" fontId="21" fillId="0" borderId="0" xfId="13" applyFont="1" applyAlignment="1">
      <alignment horizontal="left"/>
    </xf>
    <xf numFmtId="0" fontId="28" fillId="0" borderId="0" xfId="13" applyFont="1" applyAlignment="1">
      <alignment horizontal="center"/>
    </xf>
    <xf numFmtId="0" fontId="2" fillId="0" borderId="0" xfId="13" applyFont="1" applyAlignment="1">
      <alignment horizontal="left"/>
    </xf>
    <xf numFmtId="0" fontId="53" fillId="3" borderId="19" xfId="13" applyFont="1" applyFill="1" applyBorder="1" applyAlignment="1">
      <alignment horizontal="center" vertical="center" wrapText="1"/>
    </xf>
    <xf numFmtId="0" fontId="28" fillId="0" borderId="19" xfId="13" applyFont="1" applyBorder="1"/>
    <xf numFmtId="0" fontId="28" fillId="0" borderId="64" xfId="13" applyFont="1" applyBorder="1" applyAlignment="1">
      <alignment horizontal="center"/>
    </xf>
    <xf numFmtId="0" fontId="28" fillId="0" borderId="19" xfId="13" applyFont="1" applyBorder="1" applyAlignment="1">
      <alignment horizontal="center"/>
    </xf>
    <xf numFmtId="0" fontId="28" fillId="0" borderId="19" xfId="13" applyFont="1" applyBorder="1" applyAlignment="1">
      <alignment horizontal="left"/>
    </xf>
    <xf numFmtId="0" fontId="28" fillId="0" borderId="0" xfId="13" applyFont="1"/>
    <xf numFmtId="0" fontId="28" fillId="0" borderId="68" xfId="13" applyFont="1" applyBorder="1"/>
    <xf numFmtId="0" fontId="28" fillId="0" borderId="12" xfId="13" applyFont="1" applyBorder="1" applyAlignment="1">
      <alignment horizontal="center"/>
    </xf>
    <xf numFmtId="0" fontId="28" fillId="0" borderId="68" xfId="13" applyFont="1" applyBorder="1" applyAlignment="1">
      <alignment horizontal="left"/>
    </xf>
    <xf numFmtId="0" fontId="28" fillId="0" borderId="4" xfId="13" applyFont="1" applyBorder="1" applyAlignment="1">
      <alignment horizontal="center"/>
    </xf>
    <xf numFmtId="0" fontId="28" fillId="0" borderId="4" xfId="13" applyFont="1" applyBorder="1"/>
    <xf numFmtId="0" fontId="28" fillId="0" borderId="70" xfId="13" applyFont="1" applyBorder="1"/>
    <xf numFmtId="0" fontId="28" fillId="0" borderId="71" xfId="13" applyFont="1" applyBorder="1" applyAlignment="1">
      <alignment horizontal="center"/>
    </xf>
    <xf numFmtId="10" fontId="26" fillId="0" borderId="1" xfId="1" quotePrefix="1" applyNumberFormat="1" applyFont="1" applyFill="1" applyBorder="1" applyAlignment="1">
      <alignment horizontal="center"/>
    </xf>
    <xf numFmtId="10" fontId="26" fillId="0" borderId="1" xfId="1" applyNumberFormat="1" applyFont="1" applyFill="1" applyBorder="1" applyAlignment="1">
      <alignment horizontal="center"/>
    </xf>
    <xf numFmtId="10" fontId="26" fillId="0" borderId="26" xfId="1" applyNumberFormat="1" applyFont="1" applyFill="1" applyBorder="1" applyAlignment="1">
      <alignment horizontal="center"/>
    </xf>
    <xf numFmtId="10" fontId="26" fillId="0" borderId="26" xfId="1" quotePrefix="1" applyNumberFormat="1" applyFont="1" applyFill="1" applyBorder="1" applyAlignment="1">
      <alignment horizontal="center"/>
    </xf>
    <xf numFmtId="10" fontId="30" fillId="0" borderId="1" xfId="1" applyNumberFormat="1" applyFont="1" applyFill="1" applyBorder="1" applyAlignment="1">
      <alignment horizontal="center"/>
    </xf>
    <xf numFmtId="10" fontId="30" fillId="0" borderId="26" xfId="1" applyNumberFormat="1" applyFont="1" applyFill="1" applyBorder="1" applyAlignment="1">
      <alignment horizontal="center"/>
    </xf>
    <xf numFmtId="10" fontId="30" fillId="0" borderId="22" xfId="1" applyNumberFormat="1" applyFont="1" applyFill="1" applyBorder="1" applyAlignment="1">
      <alignment horizontal="center"/>
    </xf>
    <xf numFmtId="10" fontId="30" fillId="0" borderId="23" xfId="1" applyNumberFormat="1" applyFont="1" applyFill="1" applyBorder="1" applyAlignment="1">
      <alignment horizontal="center"/>
    </xf>
    <xf numFmtId="10" fontId="30" fillId="0" borderId="27" xfId="1" applyNumberFormat="1" applyFont="1" applyFill="1" applyBorder="1" applyAlignment="1">
      <alignment horizontal="center"/>
    </xf>
    <xf numFmtId="10" fontId="26" fillId="0" borderId="27" xfId="1" applyNumberFormat="1" applyFont="1" applyFill="1" applyBorder="1" applyAlignment="1">
      <alignment horizontal="center"/>
    </xf>
    <xf numFmtId="10" fontId="26" fillId="2" borderId="0" xfId="1" applyNumberFormat="1" applyFont="1" applyFill="1" applyAlignment="1">
      <alignment horizontal="center"/>
    </xf>
    <xf numFmtId="0" fontId="24" fillId="2" borderId="24" xfId="1" applyFont="1" applyFill="1" applyBorder="1" applyAlignment="1">
      <alignment horizontal="left"/>
    </xf>
    <xf numFmtId="10" fontId="24" fillId="0" borderId="1" xfId="1" applyNumberFormat="1" applyFont="1" applyFill="1" applyBorder="1" applyAlignment="1">
      <alignment horizontal="center"/>
    </xf>
    <xf numFmtId="10" fontId="24" fillId="0" borderId="26" xfId="1" applyNumberFormat="1" applyFont="1" applyFill="1" applyBorder="1" applyAlignment="1">
      <alignment horizontal="center"/>
    </xf>
    <xf numFmtId="0" fontId="43" fillId="0" borderId="0" xfId="0" applyFont="1" applyFill="1"/>
    <xf numFmtId="176" fontId="43" fillId="0" borderId="0" xfId="0" applyNumberFormat="1" applyFont="1" applyFill="1" applyBorder="1" applyAlignment="1" applyProtection="1">
      <alignment horizontal="left"/>
    </xf>
    <xf numFmtId="176" fontId="43" fillId="66" borderId="0" xfId="0" applyNumberFormat="1" applyFont="1" applyFill="1" applyBorder="1" applyAlignment="1" applyProtection="1">
      <alignment horizontal="left"/>
    </xf>
    <xf numFmtId="3" fontId="43" fillId="0" borderId="0" xfId="0" applyNumberFormat="1" applyFont="1" applyFill="1" applyBorder="1" applyAlignment="1"/>
    <xf numFmtId="3" fontId="43" fillId="66" borderId="0" xfId="0" applyNumberFormat="1" applyFont="1" applyFill="1" applyBorder="1" applyAlignment="1"/>
    <xf numFmtId="176" fontId="1" fillId="0" borderId="19" xfId="103" applyNumberFormat="1" applyFill="1" applyBorder="1" applyAlignment="1">
      <alignment horizontal="center"/>
    </xf>
    <xf numFmtId="176" fontId="28" fillId="0" borderId="19" xfId="103" applyNumberFormat="1" applyFont="1" applyFill="1" applyBorder="1" applyAlignment="1">
      <alignment horizontal="center"/>
    </xf>
    <xf numFmtId="49" fontId="33" fillId="2" borderId="5" xfId="8" applyNumberFormat="1" applyFont="1" applyFill="1" applyBorder="1"/>
    <xf numFmtId="49" fontId="28" fillId="2" borderId="5" xfId="8" applyNumberFormat="1" applyFont="1" applyFill="1" applyBorder="1"/>
    <xf numFmtId="0" fontId="56" fillId="4" borderId="0" xfId="224" applyFill="1" applyAlignment="1" applyProtection="1"/>
    <xf numFmtId="0" fontId="33" fillId="4" borderId="11" xfId="1" applyFont="1" applyFill="1" applyBorder="1" applyAlignment="1">
      <alignment horizontal="center"/>
    </xf>
    <xf numFmtId="0" fontId="42" fillId="5" borderId="51" xfId="107" applyFont="1" applyFill="1" applyBorder="1" applyAlignment="1">
      <alignment horizontal="left"/>
    </xf>
    <xf numFmtId="0" fontId="43" fillId="0" borderId="0" xfId="107" applyFont="1" applyFill="1"/>
    <xf numFmtId="0" fontId="42" fillId="5" borderId="52" xfId="107" applyFont="1" applyFill="1" applyBorder="1" applyAlignment="1">
      <alignment horizontal="left"/>
    </xf>
    <xf numFmtId="0" fontId="43" fillId="0" borderId="53" xfId="107" applyFont="1" applyFill="1" applyBorder="1"/>
    <xf numFmtId="0" fontId="42" fillId="0" borderId="11" xfId="107" applyFont="1" applyFill="1" applyBorder="1" applyAlignment="1">
      <alignment horizontal="center"/>
    </xf>
    <xf numFmtId="176" fontId="43" fillId="0" borderId="0" xfId="0" applyNumberFormat="1" applyFont="1" applyFill="1" applyBorder="1" applyAlignment="1" applyProtection="1">
      <alignment horizontal="right"/>
    </xf>
    <xf numFmtId="176" fontId="43" fillId="66" borderId="0" xfId="0" applyNumberFormat="1" applyFont="1" applyFill="1" applyBorder="1" applyAlignment="1" applyProtection="1">
      <alignment horizontal="right"/>
    </xf>
    <xf numFmtId="3" fontId="43" fillId="0" borderId="0" xfId="0" applyNumberFormat="1" applyFont="1" applyFill="1" applyBorder="1" applyAlignment="1">
      <alignment horizontal="left"/>
    </xf>
    <xf numFmtId="3" fontId="43" fillId="66" borderId="0" xfId="0" applyNumberFormat="1" applyFont="1" applyFill="1" applyBorder="1" applyAlignment="1">
      <alignment horizontal="left"/>
    </xf>
    <xf numFmtId="3" fontId="43" fillId="66" borderId="11" xfId="0" applyNumberFormat="1" applyFont="1" applyFill="1" applyBorder="1" applyAlignment="1">
      <alignment horizontal="left"/>
    </xf>
    <xf numFmtId="3" fontId="43" fillId="66" borderId="11" xfId="0" applyNumberFormat="1" applyFont="1" applyFill="1" applyBorder="1" applyAlignment="1"/>
    <xf numFmtId="0" fontId="45" fillId="0" borderId="0" xfId="107" applyFont="1" applyBorder="1" applyAlignment="1"/>
    <xf numFmtId="171" fontId="43" fillId="0" borderId="0" xfId="107" applyNumberFormat="1" applyFont="1" applyFill="1"/>
    <xf numFmtId="0" fontId="42" fillId="5" borderId="0" xfId="107" applyFont="1" applyFill="1" applyBorder="1" applyAlignment="1">
      <alignment horizontal="left"/>
    </xf>
    <xf numFmtId="0" fontId="43" fillId="0" borderId="0" xfId="107" applyFont="1" applyFill="1" applyBorder="1" applyAlignment="1">
      <alignment horizontal="center" vertical="center"/>
    </xf>
    <xf numFmtId="0" fontId="43" fillId="0" borderId="0" xfId="107" applyFont="1" applyFill="1" applyBorder="1" applyAlignment="1"/>
    <xf numFmtId="168" fontId="43" fillId="0" borderId="0" xfId="107" applyNumberFormat="1" applyFont="1" applyFill="1"/>
    <xf numFmtId="3" fontId="43" fillId="0" borderId="0" xfId="107" applyNumberFormat="1" applyFont="1" applyFill="1" applyBorder="1" applyAlignment="1" applyProtection="1">
      <alignment horizontal="left"/>
    </xf>
    <xf numFmtId="176" fontId="43" fillId="0" borderId="0" xfId="107" applyNumberFormat="1" applyFont="1" applyFill="1" applyBorder="1" applyAlignment="1" applyProtection="1">
      <alignment horizontal="right"/>
    </xf>
    <xf numFmtId="0" fontId="46" fillId="0" borderId="0" xfId="107" applyFont="1" applyFill="1"/>
    <xf numFmtId="0" fontId="45" fillId="0" borderId="3" xfId="107" applyFont="1" applyBorder="1" applyAlignment="1"/>
    <xf numFmtId="3" fontId="45" fillId="0" borderId="0" xfId="107" applyNumberFormat="1" applyFont="1" applyFill="1" applyBorder="1" applyAlignment="1" applyProtection="1">
      <alignment horizontal="left"/>
    </xf>
    <xf numFmtId="0" fontId="47" fillId="0" borderId="11" xfId="107" applyFont="1" applyBorder="1"/>
    <xf numFmtId="0" fontId="98" fillId="0" borderId="0" xfId="103" applyFont="1" applyFill="1" applyBorder="1"/>
    <xf numFmtId="176" fontId="2" fillId="0" borderId="0" xfId="103" applyNumberFormat="1" applyFont="1" applyFill="1" applyBorder="1" applyAlignment="1">
      <alignment horizontal="center"/>
    </xf>
    <xf numFmtId="0" fontId="1" fillId="0" borderId="0" xfId="103" applyFill="1"/>
    <xf numFmtId="0" fontId="42" fillId="0" borderId="53" xfId="107" applyFont="1" applyFill="1" applyBorder="1" applyAlignment="1">
      <alignment horizontal="center"/>
    </xf>
    <xf numFmtId="0" fontId="26" fillId="2" borderId="0" xfId="1" applyFont="1" applyFill="1" applyBorder="1"/>
    <xf numFmtId="0" fontId="28" fillId="2" borderId="0" xfId="1" applyFont="1" applyFill="1" applyBorder="1"/>
    <xf numFmtId="0" fontId="30" fillId="2" borderId="0" xfId="1" applyFont="1" applyFill="1" applyBorder="1"/>
    <xf numFmtId="0" fontId="21" fillId="3" borderId="0" xfId="1" applyNumberFormat="1" applyFont="1" applyFill="1" applyBorder="1" applyAlignment="1">
      <alignment horizontal="right"/>
    </xf>
    <xf numFmtId="3" fontId="21" fillId="3" borderId="0" xfId="1" applyNumberFormat="1" applyFont="1" applyFill="1" applyBorder="1"/>
    <xf numFmtId="3" fontId="30" fillId="2" borderId="0" xfId="1" applyNumberFormat="1" applyFont="1" applyFill="1" applyBorder="1"/>
    <xf numFmtId="168" fontId="30" fillId="2" borderId="0" xfId="1" applyNumberFormat="1" applyFont="1" applyFill="1" applyBorder="1"/>
    <xf numFmtId="168" fontId="30" fillId="2" borderId="3" xfId="1" applyNumberFormat="1" applyFont="1" applyFill="1" applyBorder="1"/>
    <xf numFmtId="0" fontId="45" fillId="4" borderId="0" xfId="0" applyFont="1" applyFill="1" applyBorder="1"/>
    <xf numFmtId="0" fontId="45" fillId="4" borderId="0" xfId="0" applyFont="1" applyFill="1" applyBorder="1" applyAlignment="1">
      <alignment horizontal="left"/>
    </xf>
    <xf numFmtId="0" fontId="101" fillId="4" borderId="0" xfId="231" applyFont="1" applyFill="1" applyBorder="1" applyAlignment="1">
      <alignment horizontal="left"/>
    </xf>
    <xf numFmtId="0" fontId="45" fillId="4" borderId="0" xfId="0" applyFont="1" applyFill="1" applyBorder="1" applyAlignment="1" applyProtection="1">
      <alignment horizontal="left"/>
    </xf>
    <xf numFmtId="0" fontId="45" fillId="4" borderId="3" xfId="0" applyFont="1" applyFill="1" applyBorder="1"/>
    <xf numFmtId="2" fontId="28" fillId="2" borderId="0" xfId="8" applyNumberFormat="1" applyFont="1" applyFill="1" applyBorder="1" applyAlignment="1">
      <alignment horizontal="center"/>
    </xf>
    <xf numFmtId="0" fontId="28" fillId="2" borderId="0" xfId="8" applyFont="1" applyFill="1" applyBorder="1" applyAlignment="1">
      <alignment horizontal="center"/>
    </xf>
    <xf numFmtId="2" fontId="33" fillId="2" borderId="0" xfId="8" applyNumberFormat="1" applyFont="1" applyFill="1" applyBorder="1" applyAlignment="1">
      <alignment horizontal="center"/>
    </xf>
    <xf numFmtId="2" fontId="33" fillId="2" borderId="3" xfId="8" applyNumberFormat="1" applyFont="1" applyFill="1" applyBorder="1" applyAlignment="1">
      <alignment horizontal="center"/>
    </xf>
    <xf numFmtId="0" fontId="28" fillId="2" borderId="5" xfId="8" applyFont="1" applyFill="1" applyBorder="1"/>
    <xf numFmtId="0" fontId="30" fillId="0" borderId="25" xfId="1" applyFont="1" applyFill="1" applyBorder="1"/>
    <xf numFmtId="0" fontId="30" fillId="0" borderId="25" xfId="1" quotePrefix="1" applyFont="1" applyFill="1" applyBorder="1" applyAlignment="1">
      <alignment horizontal="left"/>
    </xf>
    <xf numFmtId="0" fontId="30" fillId="0" borderId="25" xfId="1" applyFont="1" applyFill="1" applyBorder="1" applyAlignment="1">
      <alignment horizontal="left"/>
    </xf>
    <xf numFmtId="0" fontId="24" fillId="0" borderId="25" xfId="1" quotePrefix="1" applyFont="1" applyFill="1" applyBorder="1" applyAlignment="1">
      <alignment horizontal="left"/>
    </xf>
    <xf numFmtId="0" fontId="30" fillId="0" borderId="21" xfId="1" applyFont="1" applyFill="1" applyBorder="1"/>
    <xf numFmtId="0" fontId="6" fillId="2" borderId="0" xfId="1" applyFont="1" applyFill="1" applyAlignment="1">
      <alignment horizontal="center"/>
    </xf>
    <xf numFmtId="0" fontId="100" fillId="2" borderId="0" xfId="1" applyFont="1" applyFill="1" applyAlignment="1">
      <alignment horizontal="center"/>
    </xf>
    <xf numFmtId="0" fontId="100" fillId="2" borderId="0" xfId="1" quotePrefix="1" applyFont="1" applyFill="1" applyAlignment="1">
      <alignment horizontal="center"/>
    </xf>
    <xf numFmtId="0" fontId="11" fillId="0" borderId="0" xfId="1" applyFont="1" applyAlignment="1">
      <alignment horizontal="left"/>
    </xf>
    <xf numFmtId="0" fontId="93" fillId="0" borderId="0" xfId="0" applyFont="1" applyAlignment="1">
      <alignment horizontal="left" vertical="center" wrapText="1"/>
    </xf>
    <xf numFmtId="0" fontId="67" fillId="63" borderId="19" xfId="0" applyFont="1" applyFill="1" applyBorder="1" applyAlignment="1">
      <alignment horizontal="center"/>
    </xf>
    <xf numFmtId="0" fontId="94" fillId="63" borderId="19" xfId="0" applyFont="1" applyFill="1" applyBorder="1" applyAlignment="1">
      <alignment horizontal="center"/>
    </xf>
    <xf numFmtId="0" fontId="94" fillId="63" borderId="62" xfId="0" applyFont="1" applyFill="1" applyBorder="1" applyAlignment="1">
      <alignment horizontal="center"/>
    </xf>
    <xf numFmtId="0" fontId="94" fillId="63" borderId="53" xfId="0" applyFont="1" applyFill="1" applyBorder="1" applyAlignment="1">
      <alignment horizontal="center"/>
    </xf>
    <xf numFmtId="0" fontId="94" fillId="63" borderId="64" xfId="0" applyFont="1" applyFill="1" applyBorder="1" applyAlignment="1">
      <alignment horizontal="center"/>
    </xf>
    <xf numFmtId="17" fontId="29" fillId="3" borderId="28" xfId="8" quotePrefix="1" applyNumberFormat="1" applyFont="1" applyFill="1" applyBorder="1" applyAlignment="1">
      <alignment horizontal="center" vertical="center" wrapText="1"/>
    </xf>
    <xf numFmtId="17" fontId="29" fillId="3" borderId="29" xfId="8" quotePrefix="1" applyNumberFormat="1" applyFont="1" applyFill="1" applyBorder="1" applyAlignment="1">
      <alignment horizontal="center" vertical="center" wrapText="1"/>
    </xf>
    <xf numFmtId="17" fontId="29" fillId="3" borderId="30" xfId="8" quotePrefix="1" applyNumberFormat="1" applyFont="1" applyFill="1" applyBorder="1" applyAlignment="1">
      <alignment horizontal="center" vertical="center" wrapText="1"/>
    </xf>
    <xf numFmtId="17" fontId="29" fillId="3" borderId="31" xfId="8" quotePrefix="1" applyNumberFormat="1" applyFont="1" applyFill="1" applyBorder="1" applyAlignment="1">
      <alignment horizontal="center" vertical="center" wrapText="1"/>
    </xf>
    <xf numFmtId="0" fontId="29" fillId="3" borderId="29" xfId="8" quotePrefix="1" applyFont="1" applyFill="1" applyBorder="1" applyAlignment="1">
      <alignment horizontal="center" vertical="center" wrapText="1"/>
    </xf>
    <xf numFmtId="0" fontId="29" fillId="3" borderId="30" xfId="8" quotePrefix="1" applyFont="1" applyFill="1" applyBorder="1" applyAlignment="1">
      <alignment horizontal="center" vertical="center" wrapText="1"/>
    </xf>
    <xf numFmtId="0" fontId="29" fillId="3" borderId="31" xfId="8" quotePrefix="1" applyFont="1" applyFill="1" applyBorder="1" applyAlignment="1">
      <alignment horizontal="center" vertical="center" wrapText="1"/>
    </xf>
    <xf numFmtId="0" fontId="40" fillId="2" borderId="5" xfId="8" applyFont="1" applyFill="1" applyBorder="1" applyAlignment="1">
      <alignment horizontal="left" vertical="center" wrapText="1"/>
    </xf>
    <xf numFmtId="0" fontId="29" fillId="3" borderId="28" xfId="8" quotePrefix="1" applyFont="1" applyFill="1" applyBorder="1" applyAlignment="1">
      <alignment horizontal="center" vertical="center" wrapText="1"/>
    </xf>
    <xf numFmtId="0" fontId="42" fillId="0" borderId="3" xfId="107" applyFont="1" applyFill="1" applyBorder="1" applyAlignment="1" applyProtection="1">
      <alignment horizontal="center" vertical="center"/>
    </xf>
    <xf numFmtId="0" fontId="42" fillId="0" borderId="11" xfId="107" applyFont="1" applyFill="1" applyBorder="1" applyAlignment="1" applyProtection="1">
      <alignment horizontal="center" vertical="center"/>
    </xf>
    <xf numFmtId="0" fontId="42" fillId="0" borderId="53" xfId="107" applyFont="1" applyFill="1" applyBorder="1" applyAlignment="1">
      <alignment horizontal="center"/>
    </xf>
    <xf numFmtId="0" fontId="42" fillId="0" borderId="0" xfId="107" applyFont="1" applyFill="1" applyBorder="1" applyAlignment="1" applyProtection="1">
      <alignment horizontal="center" vertical="center"/>
    </xf>
    <xf numFmtId="0" fontId="96" fillId="63" borderId="5" xfId="103" applyFont="1" applyFill="1" applyBorder="1" applyAlignment="1">
      <alignment horizontal="center"/>
    </xf>
    <xf numFmtId="0" fontId="96" fillId="63" borderId="0" xfId="103" applyFont="1" applyFill="1" applyAlignment="1">
      <alignment horizontal="center"/>
    </xf>
    <xf numFmtId="0" fontId="29" fillId="3" borderId="55" xfId="1" quotePrefix="1" applyFont="1" applyFill="1" applyBorder="1" applyAlignment="1">
      <alignment horizontal="center" vertical="center"/>
    </xf>
    <xf numFmtId="0" fontId="29" fillId="3" borderId="56" xfId="1" quotePrefix="1" applyFont="1" applyFill="1" applyBorder="1" applyAlignment="1">
      <alignment horizontal="center" vertical="center"/>
    </xf>
    <xf numFmtId="0" fontId="29" fillId="3" borderId="57" xfId="1" quotePrefix="1" applyFont="1" applyFill="1" applyBorder="1" applyAlignment="1">
      <alignment horizontal="center" vertical="center"/>
    </xf>
    <xf numFmtId="0" fontId="29" fillId="3" borderId="0" xfId="1" applyFont="1" applyFill="1" applyAlignment="1">
      <alignment horizontal="center" vertical="center"/>
    </xf>
    <xf numFmtId="1" fontId="29" fillId="3" borderId="19" xfId="1" applyNumberFormat="1" applyFont="1" applyFill="1" applyBorder="1" applyAlignment="1">
      <alignment horizontal="center" vertical="center" wrapText="1"/>
    </xf>
    <xf numFmtId="0" fontId="29" fillId="3" borderId="51" xfId="10" applyFont="1" applyFill="1" applyBorder="1" applyAlignment="1">
      <alignment horizontal="center" vertical="center"/>
    </xf>
    <xf numFmtId="0" fontId="29" fillId="3" borderId="52" xfId="10" applyFont="1" applyFill="1" applyBorder="1" applyAlignment="1">
      <alignment horizontal="center" vertical="center"/>
    </xf>
    <xf numFmtId="0" fontId="29" fillId="3" borderId="19" xfId="1" applyFont="1" applyFill="1" applyBorder="1" applyAlignment="1">
      <alignment horizontal="center" vertical="center"/>
    </xf>
    <xf numFmtId="49" fontId="29" fillId="3" borderId="2" xfId="2" applyNumberFormat="1" applyFont="1" applyFill="1" applyBorder="1" applyAlignment="1" applyProtection="1">
      <alignment horizontal="center"/>
    </xf>
    <xf numFmtId="49" fontId="29" fillId="3" borderId="3" xfId="2" applyNumberFormat="1" applyFont="1" applyFill="1" applyBorder="1" applyAlignment="1" applyProtection="1">
      <alignment horizontal="center"/>
    </xf>
    <xf numFmtId="0" fontId="21" fillId="3" borderId="65" xfId="13" applyFont="1" applyFill="1" applyBorder="1" applyAlignment="1">
      <alignment horizontal="left" vertical="center"/>
    </xf>
    <xf numFmtId="0" fontId="21" fillId="3" borderId="68" xfId="13" applyFont="1" applyFill="1" applyBorder="1" applyAlignment="1">
      <alignment horizontal="left" vertical="center"/>
    </xf>
    <xf numFmtId="0" fontId="21" fillId="3" borderId="66" xfId="13" applyFont="1" applyFill="1" applyBorder="1" applyAlignment="1">
      <alignment horizontal="center" vertical="center" wrapText="1"/>
    </xf>
    <xf numFmtId="0" fontId="21" fillId="3" borderId="19" xfId="13" applyFont="1" applyFill="1" applyBorder="1" applyAlignment="1">
      <alignment horizontal="center" vertical="center" wrapText="1"/>
    </xf>
    <xf numFmtId="0" fontId="21" fillId="3" borderId="66" xfId="1" applyFont="1" applyFill="1" applyBorder="1" applyAlignment="1">
      <alignment horizontal="center" wrapText="1"/>
    </xf>
    <xf numFmtId="0" fontId="21" fillId="3" borderId="67" xfId="1" applyFont="1" applyFill="1" applyBorder="1" applyAlignment="1">
      <alignment horizontal="center" wrapText="1"/>
    </xf>
    <xf numFmtId="0" fontId="21" fillId="4" borderId="0" xfId="1" applyFont="1" applyFill="1" applyAlignment="1">
      <alignment horizontal="center" wrapText="1"/>
    </xf>
    <xf numFmtId="0" fontId="29" fillId="3" borderId="16" xfId="1" applyFont="1" applyFill="1" applyBorder="1" applyAlignment="1">
      <alignment horizontal="center" vertical="center" wrapText="1"/>
    </xf>
    <xf numFmtId="0" fontId="29" fillId="3" borderId="17" xfId="1" applyFont="1" applyFill="1" applyBorder="1" applyAlignment="1">
      <alignment horizontal="center" vertical="center" wrapText="1"/>
    </xf>
    <xf numFmtId="0" fontId="29" fillId="3" borderId="18" xfId="1" applyFont="1" applyFill="1" applyBorder="1" applyAlignment="1">
      <alignment horizontal="center" vertical="center" wrapText="1"/>
    </xf>
    <xf numFmtId="0" fontId="28" fillId="2" borderId="19" xfId="1" applyFont="1" applyFill="1" applyBorder="1" applyAlignment="1">
      <alignment horizontal="left" vertical="center" wrapText="1"/>
    </xf>
    <xf numFmtId="0" fontId="28" fillId="2" borderId="62" xfId="1" applyFont="1" applyFill="1" applyBorder="1" applyAlignment="1">
      <alignment horizontal="left" vertical="center" wrapText="1"/>
    </xf>
    <xf numFmtId="0" fontId="28" fillId="2" borderId="53" xfId="1" applyFont="1" applyFill="1" applyBorder="1" applyAlignment="1">
      <alignment horizontal="left" vertical="center" wrapText="1"/>
    </xf>
    <xf numFmtId="0" fontId="28" fillId="2" borderId="64" xfId="1" applyFont="1" applyFill="1" applyBorder="1" applyAlignment="1">
      <alignment horizontal="left" vertical="center" wrapText="1"/>
    </xf>
    <xf numFmtId="0" fontId="28" fillId="4" borderId="0" xfId="1" applyFont="1" applyFill="1" applyAlignment="1">
      <alignment horizontal="left" vertical="top" wrapText="1"/>
    </xf>
    <xf numFmtId="0" fontId="21" fillId="3" borderId="5" xfId="1" applyFont="1" applyFill="1" applyBorder="1" applyAlignment="1">
      <alignment horizontal="center"/>
    </xf>
    <xf numFmtId="0" fontId="21" fillId="3" borderId="0" xfId="1" applyFont="1" applyFill="1" applyBorder="1" applyAlignment="1">
      <alignment horizontal="center"/>
    </xf>
    <xf numFmtId="0" fontId="21" fillId="3" borderId="10" xfId="1" applyFont="1" applyFill="1" applyBorder="1" applyAlignment="1">
      <alignment horizontal="center"/>
    </xf>
    <xf numFmtId="0" fontId="21" fillId="3" borderId="11" xfId="1" applyFont="1" applyFill="1" applyBorder="1" applyAlignment="1">
      <alignment horizontal="center"/>
    </xf>
    <xf numFmtId="0" fontId="33" fillId="4" borderId="5" xfId="1" applyFont="1" applyFill="1" applyBorder="1" applyAlignment="1">
      <alignment horizontal="center"/>
    </xf>
    <xf numFmtId="0" fontId="33" fillId="4" borderId="0" xfId="1" applyFont="1" applyFill="1" applyBorder="1" applyAlignment="1">
      <alignment horizontal="center"/>
    </xf>
    <xf numFmtId="0" fontId="33" fillId="4" borderId="10" xfId="1" applyFont="1" applyFill="1" applyBorder="1" applyAlignment="1">
      <alignment horizontal="center"/>
    </xf>
    <xf numFmtId="0" fontId="33" fillId="4" borderId="11" xfId="1" applyFont="1" applyFill="1" applyBorder="1" applyAlignment="1">
      <alignment horizontal="center"/>
    </xf>
    <xf numFmtId="0" fontId="1" fillId="0" borderId="0" xfId="103" applyFont="1" applyFill="1"/>
    <xf numFmtId="0" fontId="102" fillId="0" borderId="19" xfId="103" applyFont="1" applyFill="1" applyBorder="1" applyAlignment="1">
      <alignment horizontal="left"/>
    </xf>
    <xf numFmtId="0" fontId="103" fillId="0" borderId="53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 horizontal="center"/>
    </xf>
    <xf numFmtId="0" fontId="103" fillId="0" borderId="62" xfId="0" applyFont="1" applyFill="1" applyBorder="1" applyAlignment="1">
      <alignment horizontal="center" vertical="center"/>
    </xf>
    <xf numFmtId="0" fontId="103" fillId="0" borderId="64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/>
    </xf>
    <xf numFmtId="0" fontId="103" fillId="0" borderId="12" xfId="0" applyFont="1" applyFill="1" applyBorder="1" applyAlignment="1">
      <alignment horizontal="center"/>
    </xf>
    <xf numFmtId="0" fontId="102" fillId="0" borderId="10" xfId="103" applyFont="1" applyFill="1" applyBorder="1" applyAlignment="1"/>
    <xf numFmtId="0" fontId="102" fillId="0" borderId="11" xfId="103" applyFont="1" applyFill="1" applyBorder="1" applyAlignment="1"/>
    <xf numFmtId="0" fontId="104" fillId="0" borderId="0" xfId="103" applyFont="1" applyFill="1"/>
    <xf numFmtId="0" fontId="0" fillId="0" borderId="0" xfId="103" applyFont="1"/>
    <xf numFmtId="0" fontId="102" fillId="0" borderId="0" xfId="103" applyFont="1" applyFill="1" applyBorder="1" applyAlignment="1"/>
  </cellXfs>
  <cellStyles count="232">
    <cellStyle name="20% - Énfasis1" xfId="37" builtinId="30" customBuiltin="1"/>
    <cellStyle name="20% - Énfasis1 2" xfId="91"/>
    <cellStyle name="20% - Énfasis1 2 2" xfId="69"/>
    <cellStyle name="20% - Énfasis1 3" xfId="148"/>
    <cellStyle name="20% - Énfasis1 4" xfId="183"/>
    <cellStyle name="20% - Énfasis2" xfId="40" builtinId="34" customBuiltin="1"/>
    <cellStyle name="20% - Énfasis2 2" xfId="93"/>
    <cellStyle name="20% - Énfasis2 2 2" xfId="55"/>
    <cellStyle name="20% - Énfasis2 3" xfId="146"/>
    <cellStyle name="20% - Énfasis2 4" xfId="182"/>
    <cellStyle name="20% - Énfasis3" xfId="43" builtinId="38" customBuiltin="1"/>
    <cellStyle name="20% - Énfasis3 2" xfId="95"/>
    <cellStyle name="20% - Énfasis3 2 2" xfId="67"/>
    <cellStyle name="20% - Énfasis3 3" xfId="143"/>
    <cellStyle name="20% - Énfasis3 4" xfId="184"/>
    <cellStyle name="20% - Énfasis4" xfId="46" builtinId="42" customBuiltin="1"/>
    <cellStyle name="20% - Énfasis4 2" xfId="97"/>
    <cellStyle name="20% - Énfasis4 2 2" xfId="68"/>
    <cellStyle name="20% - Énfasis4 3" xfId="142"/>
    <cellStyle name="20% - Énfasis4 4" xfId="185"/>
    <cellStyle name="20% - Énfasis5" xfId="49" builtinId="46" customBuiltin="1"/>
    <cellStyle name="20% - Énfasis5 2" xfId="99"/>
    <cellStyle name="20% - Énfasis5 2 2" xfId="112"/>
    <cellStyle name="20% - Énfasis5 3" xfId="139"/>
    <cellStyle name="20% - Énfasis6" xfId="52" builtinId="50" customBuiltin="1"/>
    <cellStyle name="20% - Énfasis6 2" xfId="101"/>
    <cellStyle name="20% - Énfasis6 2 2" xfId="77"/>
    <cellStyle name="20% - Énfasis6 3" xfId="138"/>
    <cellStyle name="20% - Énfasis6 4" xfId="186"/>
    <cellStyle name="40% - Énfasis1" xfId="38" builtinId="31" customBuiltin="1"/>
    <cellStyle name="40% - Énfasis1 2" xfId="92"/>
    <cellStyle name="40% - Énfasis1 2 2" xfId="84"/>
    <cellStyle name="40% - Énfasis1 3" xfId="86"/>
    <cellStyle name="40% - Énfasis1 4" xfId="187"/>
    <cellStyle name="40% - Énfasis2" xfId="41" builtinId="35" customBuiltin="1"/>
    <cellStyle name="40% - Énfasis2 2" xfId="94"/>
    <cellStyle name="40% - Énfasis2 2 2" xfId="114"/>
    <cellStyle name="40% - Énfasis2 3" xfId="124"/>
    <cellStyle name="40% - Énfasis3" xfId="44" builtinId="39" customBuiltin="1"/>
    <cellStyle name="40% - Énfasis3 2" xfId="96"/>
    <cellStyle name="40% - Énfasis3 2 2" xfId="111"/>
    <cellStyle name="40% - Énfasis3 3" xfId="113"/>
    <cellStyle name="40% - Énfasis3 4" xfId="188"/>
    <cellStyle name="40% - Énfasis4" xfId="47" builtinId="43" customBuiltin="1"/>
    <cellStyle name="40% - Énfasis4 2" xfId="98"/>
    <cellStyle name="40% - Énfasis4 2 2" xfId="108"/>
    <cellStyle name="40% - Énfasis4 3" xfId="126"/>
    <cellStyle name="40% - Énfasis4 4" xfId="189"/>
    <cellStyle name="40% - Énfasis5" xfId="50" builtinId="47" customBuiltin="1"/>
    <cellStyle name="40% - Énfasis5 2" xfId="100"/>
    <cellStyle name="40% - Énfasis5 2 2" xfId="80"/>
    <cellStyle name="40% - Énfasis5 3" xfId="87"/>
    <cellStyle name="40% - Énfasis5 4" xfId="190"/>
    <cellStyle name="40% - Énfasis6" xfId="53" builtinId="51" customBuiltin="1"/>
    <cellStyle name="40% - Énfasis6 2" xfId="102"/>
    <cellStyle name="40% - Énfasis6 2 2" xfId="75"/>
    <cellStyle name="40% - Énfasis6 3" xfId="117"/>
    <cellStyle name="40% - Énfasis6 4" xfId="191"/>
    <cellStyle name="60% - Énfasis1 2" xfId="73"/>
    <cellStyle name="60% - Énfasis1 3" xfId="119"/>
    <cellStyle name="60% - Énfasis1 4" xfId="192"/>
    <cellStyle name="60% - Énfasis2 2" xfId="76"/>
    <cellStyle name="60% - Énfasis2 3" xfId="121"/>
    <cellStyle name="60% - Énfasis2 4" xfId="193"/>
    <cellStyle name="60% - Énfasis3 2" xfId="79"/>
    <cellStyle name="60% - Énfasis3 3" xfId="123"/>
    <cellStyle name="60% - Énfasis3 4" xfId="194"/>
    <cellStyle name="60% - Énfasis4 2" xfId="82"/>
    <cellStyle name="60% - Énfasis4 3" xfId="125"/>
    <cellStyle name="60% - Énfasis4 4" xfId="195"/>
    <cellStyle name="60% - Énfasis5 2" xfId="85"/>
    <cellStyle name="60% - Énfasis5 3" xfId="127"/>
    <cellStyle name="60% - Énfasis5 4" xfId="196"/>
    <cellStyle name="60% - Énfasis6 2" xfId="88"/>
    <cellStyle name="60% - Énfasis6 3" xfId="72"/>
    <cellStyle name="60% - Énfasis6 4" xfId="197"/>
    <cellStyle name="Bueno" xfId="26" builtinId="26" customBuiltin="1"/>
    <cellStyle name="Cálculo" xfId="30" builtinId="22" customBuiltin="1"/>
    <cellStyle name="Cálculo 2" xfId="61"/>
    <cellStyle name="Cálculo 3" xfId="109"/>
    <cellStyle name="Cálculo 4" xfId="198"/>
    <cellStyle name="Celda de comprobación" xfId="32" builtinId="23" customBuiltin="1"/>
    <cellStyle name="Celda de comprobación 2" xfId="115"/>
    <cellStyle name="Celda vinculada" xfId="31" builtinId="24" customBuiltin="1"/>
    <cellStyle name="Celda vinculada 2" xfId="178"/>
    <cellStyle name="Celda vinculada 3" xfId="199"/>
    <cellStyle name="Encabezado 1" xfId="22" builtinId="16" customBuiltin="1"/>
    <cellStyle name="Encabezado 4" xfId="25" builtinId="19" customBuiltin="1"/>
    <cellStyle name="Encabezado 4 2" xfId="110"/>
    <cellStyle name="Encabezado 4 3" xfId="176"/>
    <cellStyle name="Encabezado 4 4" xfId="200"/>
    <cellStyle name="Énfasis1" xfId="36" builtinId="29" customBuiltin="1"/>
    <cellStyle name="Énfasis1 2" xfId="122"/>
    <cellStyle name="Énfasis1 3" xfId="174"/>
    <cellStyle name="Énfasis1 4" xfId="201"/>
    <cellStyle name="Énfasis2" xfId="39" builtinId="33" customBuiltin="1"/>
    <cellStyle name="Énfasis2 2" xfId="172"/>
    <cellStyle name="Énfasis2 3" xfId="202"/>
    <cellStyle name="Énfasis3" xfId="42" builtinId="37" customBuiltin="1"/>
    <cellStyle name="Énfasis3 2" xfId="74"/>
    <cellStyle name="Énfasis3 3" xfId="203"/>
    <cellStyle name="Énfasis4" xfId="45" builtinId="41" customBuiltin="1"/>
    <cellStyle name="Énfasis4 2" xfId="71"/>
    <cellStyle name="Énfasis4 3" xfId="70"/>
    <cellStyle name="Énfasis4 4" xfId="204"/>
    <cellStyle name="Énfasis5" xfId="48" builtinId="45" customBuiltin="1"/>
    <cellStyle name="Énfasis5 2" xfId="64"/>
    <cellStyle name="Énfasis6" xfId="51" builtinId="49" customBuiltin="1"/>
    <cellStyle name="Énfasis6 2" xfId="81"/>
    <cellStyle name="Énfasis6 3" xfId="205"/>
    <cellStyle name="Entrada" xfId="28" builtinId="20" customBuiltin="1"/>
    <cellStyle name="Entrada 2" xfId="120"/>
    <cellStyle name="Entrada 3" xfId="154"/>
    <cellStyle name="Entrada 4" xfId="206"/>
    <cellStyle name="Euro" xfId="56"/>
    <cellStyle name="Euro 2" xfId="54"/>
    <cellStyle name="Hipervínculo" xfId="224" builtinId="8"/>
    <cellStyle name="Hipervínculo 2" xfId="2"/>
    <cellStyle name="Hipervínculo 2 2" xfId="21"/>
    <cellStyle name="Hipervínculo 3" xfId="66"/>
    <cellStyle name="Hipervínculo 4" xfId="83"/>
    <cellStyle name="Incorrecto" xfId="27" builtinId="27" customBuiltin="1"/>
    <cellStyle name="Incorrecto 2" xfId="155"/>
    <cellStyle name="Incorrecto 3" xfId="207"/>
    <cellStyle name="Millares [0] 2" xfId="14"/>
    <cellStyle name="Millares [0] 3" xfId="106"/>
    <cellStyle name="Millares [0] 4" xfId="223"/>
    <cellStyle name="Millares 10" xfId="7"/>
    <cellStyle name="Millares 11" xfId="161"/>
    <cellStyle name="Millares 12" xfId="163"/>
    <cellStyle name="Millares 13" xfId="160"/>
    <cellStyle name="Millares 14" xfId="164"/>
    <cellStyle name="Millares 15" xfId="159"/>
    <cellStyle name="Millares 16" xfId="165"/>
    <cellStyle name="Millares 17" xfId="158"/>
    <cellStyle name="Millares 18" xfId="166"/>
    <cellStyle name="Millares 19" xfId="156"/>
    <cellStyle name="Millares 2" xfId="4"/>
    <cellStyle name="Millares 2 2" xfId="57"/>
    <cellStyle name="Millares 2 2 2" xfId="116"/>
    <cellStyle name="Millares 2 3" xfId="104"/>
    <cellStyle name="Millares 2 3 2" xfId="63"/>
    <cellStyle name="Millares 2 4" xfId="78"/>
    <cellStyle name="Millares 20" xfId="180"/>
    <cellStyle name="Millares 21" xfId="179"/>
    <cellStyle name="Millares 22" xfId="222"/>
    <cellStyle name="Millares 23" xfId="218"/>
    <cellStyle name="Millares 24" xfId="217"/>
    <cellStyle name="Millares 25" xfId="219"/>
    <cellStyle name="Millares 26" xfId="216"/>
    <cellStyle name="Millares 27" xfId="220"/>
    <cellStyle name="Millares 28" xfId="215"/>
    <cellStyle name="Millares 29" xfId="221"/>
    <cellStyle name="Millares 3" xfId="128"/>
    <cellStyle name="Millares 3 2" xfId="129"/>
    <cellStyle name="Millares 3 3" xfId="130"/>
    <cellStyle name="Millares 30" xfId="230"/>
    <cellStyle name="Millares 31" xfId="228"/>
    <cellStyle name="Millares 32" xfId="229"/>
    <cellStyle name="Millares 33" xfId="227"/>
    <cellStyle name="Millares 4" xfId="131"/>
    <cellStyle name="Millares 4 2" xfId="157"/>
    <cellStyle name="Millares 5" xfId="132"/>
    <cellStyle name="Millares 6" xfId="133"/>
    <cellStyle name="Millares 7" xfId="134"/>
    <cellStyle name="Millares 8" xfId="135"/>
    <cellStyle name="Millares 9" xfId="118"/>
    <cellStyle name="Millares_Cuadro 20" xfId="12"/>
    <cellStyle name="Moneda 2" xfId="16"/>
    <cellStyle name="Neutral 2" xfId="62"/>
    <cellStyle name="Neutral 3" xfId="162"/>
    <cellStyle name="Neutral 4" xfId="208"/>
    <cellStyle name="Normal" xfId="0" builtinId="0"/>
    <cellStyle name="Normal 13" xfId="226"/>
    <cellStyle name="Normal 2" xfId="1"/>
    <cellStyle name="Normal 2 2" xfId="8"/>
    <cellStyle name="Normal 2 2 2" xfId="137"/>
    <cellStyle name="Normal 2 2 3" xfId="167"/>
    <cellStyle name="Normal 2 3" xfId="13"/>
    <cellStyle name="Normal 2 4" xfId="136"/>
    <cellStyle name="Normal 3" xfId="5"/>
    <cellStyle name="Normal 3 2" xfId="89"/>
    <cellStyle name="Normal 3 3" xfId="214"/>
    <cellStyle name="Normal 4" xfId="17"/>
    <cellStyle name="Normal 4 2" xfId="103"/>
    <cellStyle name="Normal 4 3" xfId="140"/>
    <cellStyle name="Normal 5" xfId="18"/>
    <cellStyle name="Normal 5 2" xfId="105"/>
    <cellStyle name="Normal 5 3" xfId="141"/>
    <cellStyle name="Normal 6" xfId="9"/>
    <cellStyle name="Normal 6 2" xfId="19"/>
    <cellStyle name="Normal 6 3" xfId="107"/>
    <cellStyle name="Normal 7" xfId="20"/>
    <cellStyle name="Normal 8" xfId="144"/>
    <cellStyle name="Normal 8 2" xfId="145"/>
    <cellStyle name="Normal 9" xfId="225"/>
    <cellStyle name="Normal_CUADRO 7 macro" xfId="11"/>
    <cellStyle name="Normal_Cuadro A13" xfId="10"/>
    <cellStyle name="Normal_cuadro2.3 " xfId="231"/>
    <cellStyle name="Normal_Tasa cambio anual" xfId="3"/>
    <cellStyle name="Notas 2" xfId="58"/>
    <cellStyle name="Notas 2 2" xfId="147"/>
    <cellStyle name="Notas 3" xfId="90"/>
    <cellStyle name="Notas 4" xfId="152"/>
    <cellStyle name="Porcentaje 2" xfId="6"/>
    <cellStyle name="Porcentaje 2 2" xfId="59"/>
    <cellStyle name="Porcentaje 3" xfId="15"/>
    <cellStyle name="Salida" xfId="29" builtinId="21" customBuiltin="1"/>
    <cellStyle name="Salida 2" xfId="60"/>
    <cellStyle name="Salida 3" xfId="173"/>
    <cellStyle name="Salida 4" xfId="209"/>
    <cellStyle name="Texto de advertencia" xfId="33" builtinId="11" customBuiltin="1"/>
    <cellStyle name="Texto de advertencia 2" xfId="175"/>
    <cellStyle name="Texto explicativo" xfId="34" builtinId="53" customBuiltin="1"/>
    <cellStyle name="Texto explicativo 2" xfId="177"/>
    <cellStyle name="Título 1 2" xfId="149"/>
    <cellStyle name="Título 2" xfId="23" builtinId="17" customBuiltin="1"/>
    <cellStyle name="Título 2 2" xfId="150"/>
    <cellStyle name="Título 2 3" xfId="169"/>
    <cellStyle name="Título 2 4" xfId="211"/>
    <cellStyle name="Título 3" xfId="24" builtinId="18" customBuiltin="1"/>
    <cellStyle name="Título 3 2" xfId="151"/>
    <cellStyle name="Título 3 3" xfId="170"/>
    <cellStyle name="Título 3 4" xfId="181"/>
    <cellStyle name="Título 3 5" xfId="212"/>
    <cellStyle name="Título 4" xfId="65"/>
    <cellStyle name="Título 5" xfId="168"/>
    <cellStyle name="Título 6" xfId="210"/>
    <cellStyle name="Total" xfId="35" builtinId="25" customBuiltin="1"/>
    <cellStyle name="Total 2" xfId="153"/>
    <cellStyle name="Total 3" xfId="171"/>
    <cellStyle name="Total 4" xfId="2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</xdr:colOff>
      <xdr:row>8</xdr:row>
      <xdr:rowOff>9525</xdr:rowOff>
    </xdr:from>
    <xdr:to>
      <xdr:col>2</xdr:col>
      <xdr:colOff>4422988</xdr:colOff>
      <xdr:row>8</xdr:row>
      <xdr:rowOff>122403</xdr:rowOff>
    </xdr:to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57E9EEC8-21B5-4BB1-8AC1-F8C28A39E090}"/>
            </a:ext>
          </a:extLst>
        </xdr:cNvPr>
        <xdr:cNvSpPr txBox="1"/>
      </xdr:nvSpPr>
      <xdr:spPr>
        <a:xfrm>
          <a:off x="478155" y="1457325"/>
          <a:ext cx="4544908" cy="1128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ES" sz="1600" b="1" i="0" baseline="0">
              <a:solidFill>
                <a:srgbClr val="002060"/>
              </a:solidFill>
              <a:latin typeface="+mn-lt"/>
              <a:ea typeface="+mn-ea"/>
              <a:cs typeface="+mn-cs"/>
            </a:rPr>
            <a:t>Vicepresidencia de Desarrollo Económico y Competitividad</a:t>
          </a:r>
        </a:p>
      </xdr:txBody>
    </xdr:sp>
    <xdr:clientData/>
  </xdr:twoCellAnchor>
  <xdr:twoCellAnchor editAs="oneCell">
    <xdr:from>
      <xdr:col>2</xdr:col>
      <xdr:colOff>581025</xdr:colOff>
      <xdr:row>0</xdr:row>
      <xdr:rowOff>19050</xdr:rowOff>
    </xdr:from>
    <xdr:to>
      <xdr:col>2</xdr:col>
      <xdr:colOff>4000500</xdr:colOff>
      <xdr:row>8</xdr:row>
      <xdr:rowOff>38100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553AF0-5B6A-4B98-8B0D-4DB5B36A13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" y="19050"/>
          <a:ext cx="34194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462703</xdr:colOff>
      <xdr:row>0</xdr:row>
      <xdr:rowOff>664634</xdr:rowOff>
    </xdr:from>
    <xdr:to>
      <xdr:col>1</xdr:col>
      <xdr:colOff>639850</xdr:colOff>
      <xdr:row>2</xdr:row>
      <xdr:rowOff>40912</xdr:rowOff>
    </xdr:to>
    <xdr:sp macro="" textlink="">
      <xdr:nvSpPr>
        <xdr:cNvPr id="2" name="5 CuadroTexto">
          <a:extLst>
            <a:ext uri="{FF2B5EF4-FFF2-40B4-BE49-F238E27FC236}">
              <a16:creationId xmlns:a16="http://schemas.microsoft.com/office/drawing/2014/main" id="{83938633-02D5-4E54-A962-439EAE9C7CDD}"/>
            </a:ext>
          </a:extLst>
        </xdr:cNvPr>
        <xdr:cNvSpPr txBox="1"/>
      </xdr:nvSpPr>
      <xdr:spPr>
        <a:xfrm>
          <a:off x="462703" y="664634"/>
          <a:ext cx="4558647" cy="7955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marL="0" indent="0" algn="ctr"/>
          <a:r>
            <a:rPr lang="es-ES" sz="1600" b="1" i="0" baseline="0">
              <a:solidFill>
                <a:srgbClr val="004559"/>
              </a:solidFill>
              <a:latin typeface="+mn-lt"/>
              <a:ea typeface="+mn-ea"/>
              <a:cs typeface="+mn-cs"/>
            </a:rPr>
            <a:t>Vicepresidencia de Desarrollo Económico y Competitividad</a:t>
          </a:r>
        </a:p>
      </xdr:txBody>
    </xdr:sp>
    <xdr:clientData/>
  </xdr:twoCellAnchor>
  <xdr:twoCellAnchor editAs="oneCell">
    <xdr:from>
      <xdr:col>0</xdr:col>
      <xdr:colOff>1885950</xdr:colOff>
      <xdr:row>0</xdr:row>
      <xdr:rowOff>0</xdr:rowOff>
    </xdr:from>
    <xdr:to>
      <xdr:col>0</xdr:col>
      <xdr:colOff>3571875</xdr:colOff>
      <xdr:row>0</xdr:row>
      <xdr:rowOff>790575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B7C49E0F-1F29-4BC6-B924-9564286F1C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0"/>
          <a:ext cx="16859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%20DATOS\DANE\Comercio%20exterior\2006\Diciembre%202006\Exportaciones\Anexos%20estad&#237;stic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GEIH-TEMATICA\BOLETINES%20ESPECIALES%202012\SEGURIDAD%20SOCIAL\2012\Anexos\nacional%20ocup%20afili%20por%20tam%20y%20reg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.E.E2\USUARIO\BASE%20DE%20DATOS\Industria\Muestra%20Mensual%20Manufacturera\Productividad%20EM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GEIH-TEMATICA\BOLETINES%20ESPECIALES%202012\SEGURIDAD%20SOCIAL\2012\Anexos\SS%20por%20cotrato\13\finalregim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CEE\OneDrive%20-%20ANDI\Pr&#225;ctica%20CVR\Tareas\16.%20Foro%20Salud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crodriguez\Buzon%20comex\pais%20posara%20tra%20EXPO%20Product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ystema44\GEIH-TEMATICA\BOLETINES%20ESPECIALES%202012\SEGURIDAD%20SOCIAL\2012\Anexos\SS%20por%20cotrato\Nacional\finalregim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nt02\DATOS\BASE%20DATOS\DANE\Comercio%20exterior\2002\Dic%202002\Importaciones\Cuadro%2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ASE%20DATOS\DANE\Comercio%20exterior\2002\Dic%202002\Importaciones\Cuadro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1"/>
      <sheetName val="Cuadro 3"/>
      <sheetName val="Cuadro 4"/>
      <sheetName val="Cuadro 5"/>
      <sheetName val="Cuadro 6"/>
      <sheetName val="Cuadro 7 "/>
      <sheetName val="Cuadro 8"/>
      <sheetName val="Cuadro 9"/>
      <sheetName val="Cuadro 10"/>
      <sheetName val="Cuadro 11"/>
      <sheetName val="Cuadro 12"/>
      <sheetName val="Cuadro 13 "/>
      <sheetName val="Cuadro 14"/>
      <sheetName val="Cuadro 15 "/>
      <sheetName val="Cuadro 16"/>
      <sheetName val="Cuadro 17"/>
      <sheetName val="Cuadro 18"/>
      <sheetName val="Cuadro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Trimestral"/>
    </sheetNames>
    <sheetDataSet>
      <sheetData sheetId="0" refreshError="1">
        <row r="1">
          <cell r="A1" t="str">
            <v>_TYPE_</v>
          </cell>
          <cell r="B1" t="str">
            <v>_FREQ_</v>
          </cell>
          <cell r="C1" t="str">
            <v>T1_R1</v>
          </cell>
          <cell r="D1" t="str">
            <v>T1_R2</v>
          </cell>
          <cell r="E1" t="str">
            <v>T1_R3</v>
          </cell>
          <cell r="F1" t="str">
            <v>T2_R1</v>
          </cell>
          <cell r="G1" t="str">
            <v>T2_R2</v>
          </cell>
          <cell r="H1" t="str">
            <v>T1_R1</v>
          </cell>
          <cell r="I1" t="str">
            <v>T1_R2</v>
          </cell>
          <cell r="J1" t="str">
            <v>T1_R3</v>
          </cell>
          <cell r="K1" t="str">
            <v>T2_R1</v>
          </cell>
          <cell r="L1" t="str">
            <v>T2_R2</v>
          </cell>
          <cell r="M1" t="str">
            <v>T2_R3</v>
          </cell>
          <cell r="N1" t="str">
            <v>T3_R1</v>
          </cell>
          <cell r="O1" t="str">
            <v>T3_R2</v>
          </cell>
          <cell r="P1" t="str">
            <v>T3_R3</v>
          </cell>
          <cell r="Q1" t="str">
            <v>T4_R1</v>
          </cell>
          <cell r="R1" t="str">
            <v>T4_R2</v>
          </cell>
          <cell r="S1" t="str">
            <v>T4_R3</v>
          </cell>
          <cell r="T1" t="str">
            <v>T1_R1</v>
          </cell>
          <cell r="U1" t="str">
            <v>T1_R2</v>
          </cell>
          <cell r="V1" t="str">
            <v>T1_R3</v>
          </cell>
          <cell r="W1" t="str">
            <v>T2_R1</v>
          </cell>
          <cell r="X1" t="str">
            <v>T2_R2</v>
          </cell>
          <cell r="Y1" t="str">
            <v>T2_R3</v>
          </cell>
          <cell r="Z1" t="str">
            <v>T3_R1</v>
          </cell>
          <cell r="AA1" t="str">
            <v>T3_R2</v>
          </cell>
          <cell r="AB1" t="str">
            <v>T3_R3</v>
          </cell>
          <cell r="AC1" t="str">
            <v>T4_R1</v>
          </cell>
          <cell r="AD1" t="str">
            <v>T4_R2</v>
          </cell>
          <cell r="AE1" t="str">
            <v>T4_R3</v>
          </cell>
          <cell r="AF1" t="str">
            <v>T1_R1</v>
          </cell>
          <cell r="AG1" t="str">
            <v>T1_R2</v>
          </cell>
          <cell r="AH1" t="str">
            <v>T1_R3</v>
          </cell>
          <cell r="AI1" t="str">
            <v>T2_R1</v>
          </cell>
          <cell r="AJ1" t="str">
            <v>T2_R2</v>
          </cell>
          <cell r="AK1" t="str">
            <v>T2_R3</v>
          </cell>
          <cell r="AL1" t="str">
            <v>T3_R1</v>
          </cell>
          <cell r="AM1" t="str">
            <v>T3_R2</v>
          </cell>
          <cell r="AN1" t="str">
            <v>T3_R3</v>
          </cell>
          <cell r="AO1" t="str">
            <v>T4_R1</v>
          </cell>
          <cell r="AP1" t="str">
            <v>T4_R2</v>
          </cell>
          <cell r="AQ1" t="str">
            <v>T4_R3</v>
          </cell>
        </row>
        <row r="2">
          <cell r="A2">
            <v>0</v>
          </cell>
          <cell r="B2">
            <v>21754</v>
          </cell>
          <cell r="C2">
            <v>1601288.5002608611</v>
          </cell>
          <cell r="D2">
            <v>56624.933666398872</v>
          </cell>
          <cell r="E2">
            <v>2516332.2679655701</v>
          </cell>
          <cell r="F2">
            <v>1529764.5058646244</v>
          </cell>
          <cell r="G2">
            <v>33810.622836247072</v>
          </cell>
          <cell r="H2">
            <v>1462092.7460186151</v>
          </cell>
          <cell r="I2">
            <v>40110.049042316139</v>
          </cell>
          <cell r="J2">
            <v>2926954.0085779079</v>
          </cell>
          <cell r="K2">
            <v>1435261.1530979674</v>
          </cell>
          <cell r="L2">
            <v>39554.029889315309</v>
          </cell>
          <cell r="M2">
            <v>2245955.0868223193</v>
          </cell>
          <cell r="N2">
            <v>439856.87271655229</v>
          </cell>
          <cell r="O2">
            <v>4989.4587101261104</v>
          </cell>
          <cell r="P2">
            <v>446859.36553017539</v>
          </cell>
          <cell r="Q2">
            <v>3680155.4844002449</v>
          </cell>
          <cell r="R2">
            <v>178814.13487425723</v>
          </cell>
          <cell r="S2">
            <v>394458.69808453636</v>
          </cell>
          <cell r="T2">
            <v>1530890.012504311</v>
          </cell>
          <cell r="U2">
            <v>62542.028851076204</v>
          </cell>
          <cell r="V2">
            <v>3057885.340794133</v>
          </cell>
          <cell r="W2">
            <v>1578786.6831518821</v>
          </cell>
          <cell r="X2">
            <v>22725.189120605854</v>
          </cell>
          <cell r="Y2">
            <v>2334382.7450146191</v>
          </cell>
          <cell r="Z2">
            <v>574905.86485329876</v>
          </cell>
          <cell r="AA2">
            <v>6343.7782311829515</v>
          </cell>
          <cell r="AB2">
            <v>371847.85062712495</v>
          </cell>
          <cell r="AC2">
            <v>4111611.0516203232</v>
          </cell>
          <cell r="AD2">
            <v>256580.808695324</v>
          </cell>
          <cell r="AE2">
            <v>391139.5398521896</v>
          </cell>
          <cell r="AF2">
            <v>1499755.0588570463</v>
          </cell>
          <cell r="AG2">
            <v>70074.614478784497</v>
          </cell>
          <cell r="AH2">
            <v>3566332.9270376237</v>
          </cell>
          <cell r="AI2">
            <v>1445559.688065215</v>
          </cell>
          <cell r="AJ2">
            <v>40522.101435825243</v>
          </cell>
          <cell r="AK2">
            <v>2723276.0928727891</v>
          </cell>
          <cell r="AL2">
            <v>481488.55291794322</v>
          </cell>
          <cell r="AM2">
            <v>7857.3119229345284</v>
          </cell>
          <cell r="AN2">
            <v>306975.95392023411</v>
          </cell>
          <cell r="AO2">
            <v>4055821.8809888735</v>
          </cell>
          <cell r="AP2">
            <v>265898.26766364882</v>
          </cell>
          <cell r="AQ2">
            <v>366553.89331665356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"/>
      <sheetName val="PRODT.  SIMPLE"/>
      <sheetName val="PRODUC"/>
      <sheetName val="EMPLEO"/>
      <sheetName val="SALARIO"/>
      <sheetName val="HORAS"/>
      <sheetName val="PRODUCTIVIDAD AJUSTADA"/>
      <sheetName val="Productividad EM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"/>
      <sheetName val="Hoja1"/>
    </sheetNames>
    <sheetDataSet>
      <sheetData sheetId="0" refreshError="1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1210.5001109274938</v>
          </cell>
          <cell r="D2">
            <v>1105.9239360256374</v>
          </cell>
          <cell r="E2">
            <v>1148.1067405605247</v>
          </cell>
          <cell r="F2">
            <v>1084.6217085359804</v>
          </cell>
          <cell r="G2">
            <v>1028.5720639513099</v>
          </cell>
          <cell r="H2">
            <v>1028.1843735363634</v>
          </cell>
          <cell r="I2">
            <v>1030.5623428473266</v>
          </cell>
          <cell r="J2">
            <v>984.9144360735761</v>
          </cell>
          <cell r="K2">
            <v>1114.9225520525301</v>
          </cell>
          <cell r="L2">
            <v>1150.9142765799468</v>
          </cell>
          <cell r="M2">
            <v>976.48445025206729</v>
          </cell>
          <cell r="N2">
            <v>1065.0771154366066</v>
          </cell>
          <cell r="O2">
            <v>1094.32888968558</v>
          </cell>
          <cell r="P2">
            <v>1066.2857641711428</v>
          </cell>
          <cell r="Q2">
            <v>982.28330337787827</v>
          </cell>
          <cell r="R2">
            <v>976.7669161603892</v>
          </cell>
          <cell r="S2">
            <v>1089.4147591271394</v>
          </cell>
          <cell r="T2">
            <v>1022.4766910642658</v>
          </cell>
          <cell r="U2">
            <v>1055.9057546689344</v>
          </cell>
          <cell r="V2">
            <v>1047.0681176316821</v>
          </cell>
          <cell r="W2">
            <v>845.82842530103983</v>
          </cell>
          <cell r="X2">
            <v>983.44582373144488</v>
          </cell>
          <cell r="Y2">
            <v>942.80478578267832</v>
          </cell>
          <cell r="Z2">
            <v>970.46714229585905</v>
          </cell>
          <cell r="AA2">
            <v>979.27266027975395</v>
          </cell>
          <cell r="AB2">
            <v>869.06753677845415</v>
          </cell>
          <cell r="AC2">
            <v>854.53584326992541</v>
          </cell>
          <cell r="AD2">
            <v>834.84924257960893</v>
          </cell>
          <cell r="AE2">
            <v>971.25735114487895</v>
          </cell>
          <cell r="AF2">
            <v>912.12523841052689</v>
          </cell>
          <cell r="AG2">
            <v>948.79337472523639</v>
          </cell>
          <cell r="AH2">
            <v>882.87491867643439</v>
          </cell>
          <cell r="AI2">
            <v>914.54308792868096</v>
          </cell>
          <cell r="AJ2">
            <v>909.77130040667544</v>
          </cell>
          <cell r="AK2">
            <v>825.09403595532729</v>
          </cell>
          <cell r="AL2">
            <v>881.90110347401253</v>
          </cell>
          <cell r="AM2">
            <v>940.12277195359468</v>
          </cell>
          <cell r="AN2">
            <v>872.36488483777896</v>
          </cell>
          <cell r="AO2">
            <v>877.807572914655</v>
          </cell>
          <cell r="AP2">
            <v>842.89553972474869</v>
          </cell>
          <cell r="AQ2">
            <v>863.81061440809731</v>
          </cell>
          <cell r="AR2">
            <v>856.54374608032026</v>
          </cell>
          <cell r="AS2">
            <v>718.48940421185569</v>
          </cell>
          <cell r="AT2">
            <v>699.98636990277021</v>
          </cell>
          <cell r="AU2">
            <v>668.17060114348055</v>
          </cell>
          <cell r="AV2">
            <v>541.3361016647433</v>
          </cell>
          <cell r="AW2">
            <v>562.09070902186659</v>
          </cell>
        </row>
        <row r="3">
          <cell r="B3">
            <v>1</v>
          </cell>
          <cell r="C3">
            <v>1934.9769754500689</v>
          </cell>
          <cell r="D3">
            <v>1942.9814678716073</v>
          </cell>
          <cell r="E3">
            <v>1890.6727735432421</v>
          </cell>
          <cell r="F3">
            <v>1800.6551514752734</v>
          </cell>
          <cell r="G3">
            <v>2090.0933654611781</v>
          </cell>
          <cell r="H3">
            <v>1988.7462909052265</v>
          </cell>
          <cell r="I3">
            <v>1936.3580476518512</v>
          </cell>
          <cell r="J3">
            <v>2123.5616375428117</v>
          </cell>
          <cell r="K3">
            <v>1956.2536683781566</v>
          </cell>
          <cell r="L3">
            <v>1959.4797043773422</v>
          </cell>
          <cell r="M3">
            <v>2009.44612495976</v>
          </cell>
          <cell r="N3">
            <v>2077.2268549891328</v>
          </cell>
          <cell r="O3">
            <v>2026.8586795640581</v>
          </cell>
          <cell r="P3">
            <v>2123.7604185335622</v>
          </cell>
          <cell r="Q3">
            <v>2034.7117210600632</v>
          </cell>
          <cell r="R3">
            <v>1942.208215166384</v>
          </cell>
          <cell r="S3">
            <v>1970.8348325964307</v>
          </cell>
          <cell r="T3">
            <v>2198.0886562876194</v>
          </cell>
          <cell r="U3">
            <v>2210.554083808609</v>
          </cell>
          <cell r="V3">
            <v>2102.8224705753832</v>
          </cell>
          <cell r="W3">
            <v>2153.5667530918263</v>
          </cell>
          <cell r="X3">
            <v>2259.3652026135173</v>
          </cell>
          <cell r="Y3">
            <v>2042.8585510584937</v>
          </cell>
          <cell r="Z3">
            <v>2017.7229962409624</v>
          </cell>
          <cell r="AA3">
            <v>2172.6041518470743</v>
          </cell>
          <cell r="AB3">
            <v>2203.6155714650072</v>
          </cell>
          <cell r="AC3">
            <v>2097.9454996129352</v>
          </cell>
          <cell r="AD3">
            <v>1977.3939025014145</v>
          </cell>
          <cell r="AE3">
            <v>1954.3407942696222</v>
          </cell>
          <cell r="AF3">
            <v>1968.3999828868466</v>
          </cell>
          <cell r="AG3">
            <v>2007.6030378267258</v>
          </cell>
          <cell r="AH3">
            <v>2051.7871185177542</v>
          </cell>
          <cell r="AI3">
            <v>2039.7435850847326</v>
          </cell>
          <cell r="AJ3">
            <v>1920.7842417058112</v>
          </cell>
          <cell r="AK3">
            <v>1973.5033840294641</v>
          </cell>
          <cell r="AL3">
            <v>1890.6134203334216</v>
          </cell>
          <cell r="AM3">
            <v>2028.4493418077222</v>
          </cell>
          <cell r="AN3">
            <v>2146.7592613241</v>
          </cell>
          <cell r="AO3">
            <v>1992.243701145358</v>
          </cell>
          <cell r="AP3">
            <v>1910.9183584706013</v>
          </cell>
          <cell r="AQ3">
            <v>2018.3813407043806</v>
          </cell>
          <cell r="AR3">
            <v>1986.1773757454998</v>
          </cell>
          <cell r="AS3">
            <v>1788.1130118560168</v>
          </cell>
          <cell r="AT3">
            <v>1724.3728312200369</v>
          </cell>
          <cell r="AU3">
            <v>1742.052868354672</v>
          </cell>
          <cell r="AV3">
            <v>1499.406878814731</v>
          </cell>
          <cell r="AW3">
            <v>1469.8217695757148</v>
          </cell>
        </row>
        <row r="4">
          <cell r="B4">
            <v>2</v>
          </cell>
          <cell r="C4">
            <v>58.009711045594798</v>
          </cell>
          <cell r="D4">
            <v>57.464897451891908</v>
          </cell>
          <cell r="E4">
            <v>51.343785675786833</v>
          </cell>
          <cell r="F4">
            <v>41.521475014899032</v>
          </cell>
          <cell r="G4">
            <v>59.840167808960196</v>
          </cell>
          <cell r="H4">
            <v>73.228587517698571</v>
          </cell>
          <cell r="I4">
            <v>33.932170376115145</v>
          </cell>
          <cell r="J4">
            <v>51.617433885364889</v>
          </cell>
          <cell r="K4">
            <v>56.412658834767612</v>
          </cell>
          <cell r="L4">
            <v>40.252744063847928</v>
          </cell>
          <cell r="M4">
            <v>62.808358942903197</v>
          </cell>
          <cell r="N4">
            <v>55.883265046902245</v>
          </cell>
          <cell r="O4">
            <v>75.019007987750413</v>
          </cell>
          <cell r="P4">
            <v>76.179629948418494</v>
          </cell>
          <cell r="Q4">
            <v>51.410480917279699</v>
          </cell>
          <cell r="R4">
            <v>69.295016594958255</v>
          </cell>
          <cell r="S4">
            <v>55.96368976031642</v>
          </cell>
          <cell r="T4">
            <v>37.028741612857267</v>
          </cell>
          <cell r="U4">
            <v>61.290276869673455</v>
          </cell>
          <cell r="V4">
            <v>60.44491545647579</v>
          </cell>
          <cell r="W4">
            <v>53.00203267622755</v>
          </cell>
          <cell r="X4">
            <v>85.669673214547359</v>
          </cell>
          <cell r="Y4">
            <v>54.709574495950058</v>
          </cell>
          <cell r="Z4">
            <v>46.483179274792377</v>
          </cell>
          <cell r="AA4">
            <v>33.898866270450547</v>
          </cell>
          <cell r="AB4">
            <v>59.251206068129243</v>
          </cell>
          <cell r="AC4">
            <v>44.205660575556003</v>
          </cell>
          <cell r="AD4">
            <v>59.626591927013678</v>
          </cell>
          <cell r="AE4">
            <v>73.123580884812554</v>
          </cell>
          <cell r="AF4">
            <v>73.576657611624384</v>
          </cell>
          <cell r="AG4">
            <v>51.890151403111709</v>
          </cell>
          <cell r="AH4">
            <v>64.525526008807503</v>
          </cell>
          <cell r="AI4">
            <v>81.076542586742434</v>
          </cell>
          <cell r="AJ4">
            <v>61.284544423637271</v>
          </cell>
          <cell r="AK4">
            <v>43.294949711115891</v>
          </cell>
          <cell r="AL4">
            <v>60.62824790588035</v>
          </cell>
          <cell r="AM4">
            <v>48.268908524440413</v>
          </cell>
          <cell r="AN4">
            <v>78.449852101777481</v>
          </cell>
          <cell r="AO4">
            <v>82.427107926879174</v>
          </cell>
          <cell r="AP4">
            <v>57.973975431822602</v>
          </cell>
          <cell r="AQ4">
            <v>68.96869637708869</v>
          </cell>
          <cell r="AR4">
            <v>78.200027016427796</v>
          </cell>
          <cell r="AS4">
            <v>72.51914246906027</v>
          </cell>
          <cell r="AT4">
            <v>67.143439370758486</v>
          </cell>
          <cell r="AU4">
            <v>52.80643161435799</v>
          </cell>
          <cell r="AV4">
            <v>56.798393374102567</v>
          </cell>
          <cell r="AW4">
            <v>69.555466991441975</v>
          </cell>
        </row>
        <row r="5">
          <cell r="B5">
            <v>3</v>
          </cell>
          <cell r="C5">
            <v>1391.3526436753593</v>
          </cell>
          <cell r="D5">
            <v>1422.0309727155666</v>
          </cell>
          <cell r="E5">
            <v>1519.9387717957479</v>
          </cell>
          <cell r="F5">
            <v>1502.5281683382318</v>
          </cell>
          <cell r="G5">
            <v>1418.3422107192685</v>
          </cell>
          <cell r="H5">
            <v>1550.4869390194413</v>
          </cell>
          <cell r="I5">
            <v>1590.050110507708</v>
          </cell>
          <cell r="J5">
            <v>1368.4495551581308</v>
          </cell>
          <cell r="K5">
            <v>1446.8498946848579</v>
          </cell>
          <cell r="L5">
            <v>1413.8497176192425</v>
          </cell>
          <cell r="M5">
            <v>1508.720182763858</v>
          </cell>
          <cell r="N5">
            <v>1480.3251748543466</v>
          </cell>
          <cell r="O5">
            <v>1559.3018365077985</v>
          </cell>
          <cell r="P5">
            <v>1541.7516888511718</v>
          </cell>
          <cell r="Q5">
            <v>1665.9441108512517</v>
          </cell>
          <cell r="R5">
            <v>1526.6594134172153</v>
          </cell>
          <cell r="S5">
            <v>1638.4122816651306</v>
          </cell>
          <cell r="T5">
            <v>1652.3380068299311</v>
          </cell>
          <cell r="U5">
            <v>1601.3052383043791</v>
          </cell>
          <cell r="V5">
            <v>1532.4052756292576</v>
          </cell>
          <cell r="W5">
            <v>1540.6954008386697</v>
          </cell>
          <cell r="X5">
            <v>1581.3031261533354</v>
          </cell>
          <cell r="Y5">
            <v>1635.0850340001718</v>
          </cell>
          <cell r="Z5">
            <v>1724.2760350682538</v>
          </cell>
          <cell r="AA5">
            <v>1674.8332077464054</v>
          </cell>
          <cell r="AB5">
            <v>1756.5040104853483</v>
          </cell>
          <cell r="AC5">
            <v>1826.1296623939324</v>
          </cell>
          <cell r="AD5">
            <v>1685.5853898794212</v>
          </cell>
          <cell r="AE5">
            <v>1717.3313926160213</v>
          </cell>
          <cell r="AF5">
            <v>1778.0124006527262</v>
          </cell>
          <cell r="AG5">
            <v>1731.1281858816701</v>
          </cell>
          <cell r="AH5">
            <v>1766.8222455961029</v>
          </cell>
          <cell r="AI5">
            <v>1881.3751189539803</v>
          </cell>
          <cell r="AJ5">
            <v>1836.6701840610458</v>
          </cell>
          <cell r="AK5">
            <v>1781.9590601772338</v>
          </cell>
          <cell r="AL5">
            <v>1794.7666668153738</v>
          </cell>
          <cell r="AM5">
            <v>1916.1697452070991</v>
          </cell>
          <cell r="AN5">
            <v>1826.1923461912293</v>
          </cell>
          <cell r="AO5">
            <v>1909.1956164371891</v>
          </cell>
          <cell r="AP5">
            <v>1848.1163642109082</v>
          </cell>
          <cell r="AQ5">
            <v>1728.8754879135749</v>
          </cell>
          <cell r="AR5">
            <v>1819.8630364838532</v>
          </cell>
          <cell r="AS5">
            <v>1775.1365195704232</v>
          </cell>
          <cell r="AT5">
            <v>1533.1115598956362</v>
          </cell>
          <cell r="AU5">
            <v>1543.4914268124242</v>
          </cell>
          <cell r="AV5">
            <v>1432.4958774067718</v>
          </cell>
          <cell r="AW5">
            <v>1427.795885260661</v>
          </cell>
        </row>
        <row r="6">
          <cell r="B6">
            <v>9</v>
          </cell>
          <cell r="C6">
            <v>1.8523051410859648</v>
          </cell>
          <cell r="D6">
            <v>0.70533561221193741</v>
          </cell>
          <cell r="E6">
            <v>3.5055295705248057</v>
          </cell>
          <cell r="F6">
            <v>1.4032532125039916</v>
          </cell>
          <cell r="G6">
            <v>1.9636104187313239</v>
          </cell>
          <cell r="H6">
            <v>0.84335869384790452</v>
          </cell>
          <cell r="I6">
            <v>0.46551923908887144</v>
          </cell>
          <cell r="J6">
            <v>3.0198192073484273</v>
          </cell>
          <cell r="K6">
            <v>4.6723124958263549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0.1792803445879094</v>
          </cell>
          <cell r="V6">
            <v>1.0220868863338983</v>
          </cell>
          <cell r="W6">
            <v>0.84489406976044845</v>
          </cell>
          <cell r="X6">
            <v>1.1888381886861812</v>
          </cell>
          <cell r="Y6">
            <v>0.67135045558993789</v>
          </cell>
          <cell r="Z6">
            <v>0</v>
          </cell>
          <cell r="AA6">
            <v>1.3705746666501852</v>
          </cell>
          <cell r="AB6">
            <v>0</v>
          </cell>
          <cell r="AC6">
            <v>1.2942218651464439</v>
          </cell>
          <cell r="AD6">
            <v>0</v>
          </cell>
          <cell r="AE6">
            <v>0</v>
          </cell>
          <cell r="AF6">
            <v>0</v>
          </cell>
          <cell r="AG6">
            <v>3.8804935906836264</v>
          </cell>
          <cell r="AH6">
            <v>0.40182110420269312</v>
          </cell>
          <cell r="AI6">
            <v>2.4337277976584413</v>
          </cell>
          <cell r="AJ6">
            <v>2.9116382211949765</v>
          </cell>
          <cell r="AK6">
            <v>1.2579869157422638</v>
          </cell>
          <cell r="AL6">
            <v>0.73731700723748217</v>
          </cell>
          <cell r="AM6">
            <v>0</v>
          </cell>
          <cell r="AN6">
            <v>0.3657936983235911</v>
          </cell>
          <cell r="AO6">
            <v>3.7468283704691769</v>
          </cell>
          <cell r="AP6">
            <v>2.4704413929144695</v>
          </cell>
          <cell r="AQ6">
            <v>1.2496761472676177</v>
          </cell>
          <cell r="AR6">
            <v>0.25609077482683779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0.75268266414968887</v>
          </cell>
        </row>
        <row r="7">
          <cell r="A7">
            <v>1</v>
          </cell>
          <cell r="C7">
            <v>54.250114463965183</v>
          </cell>
          <cell r="D7">
            <v>56.731983867714426</v>
          </cell>
          <cell r="E7">
            <v>53.718706464127095</v>
          </cell>
          <cell r="F7">
            <v>67.936121132408417</v>
          </cell>
          <cell r="G7">
            <v>81.532250615911281</v>
          </cell>
          <cell r="H7">
            <v>64.849704314857846</v>
          </cell>
          <cell r="I7">
            <v>95.804749452126927</v>
          </cell>
          <cell r="J7">
            <v>77.746593225039334</v>
          </cell>
          <cell r="K7">
            <v>88.885076930616393</v>
          </cell>
          <cell r="L7">
            <v>113.57261442083518</v>
          </cell>
          <cell r="M7">
            <v>90.511233890532282</v>
          </cell>
          <cell r="N7">
            <v>86.890957901704951</v>
          </cell>
          <cell r="O7">
            <v>91.68109054642828</v>
          </cell>
          <cell r="P7">
            <v>92.009864773277613</v>
          </cell>
          <cell r="Q7">
            <v>79.016851940037881</v>
          </cell>
          <cell r="R7">
            <v>72.589964835660169</v>
          </cell>
          <cell r="S7">
            <v>63.143696958284572</v>
          </cell>
          <cell r="T7">
            <v>66.298776277880066</v>
          </cell>
          <cell r="U7">
            <v>67.70374482915318</v>
          </cell>
          <cell r="V7">
            <v>63.0129329087383</v>
          </cell>
          <cell r="W7">
            <v>57.207082868710273</v>
          </cell>
          <cell r="X7">
            <v>59.937874743689264</v>
          </cell>
          <cell r="Y7">
            <v>61.132285277382195</v>
          </cell>
          <cell r="Z7">
            <v>78.987018742195616</v>
          </cell>
          <cell r="AA7">
            <v>72.180435866782048</v>
          </cell>
          <cell r="AB7">
            <v>76.221411723771681</v>
          </cell>
          <cell r="AC7">
            <v>60.0158004839478</v>
          </cell>
          <cell r="AD7">
            <v>95.367501281933201</v>
          </cell>
          <cell r="AE7">
            <v>87.408063454546905</v>
          </cell>
          <cell r="AF7">
            <v>110.02988188798975</v>
          </cell>
          <cell r="AG7">
            <v>125.22567992720955</v>
          </cell>
          <cell r="AH7">
            <v>104.42862996227893</v>
          </cell>
          <cell r="AI7">
            <v>103.93363111077063</v>
          </cell>
          <cell r="AJ7">
            <v>102.54595075347238</v>
          </cell>
          <cell r="AK7">
            <v>93.525985521022179</v>
          </cell>
          <cell r="AL7">
            <v>116.80325158458457</v>
          </cell>
          <cell r="AM7">
            <v>125.00246891770182</v>
          </cell>
          <cell r="AN7">
            <v>112.87881807081669</v>
          </cell>
          <cell r="AO7">
            <v>118.96380882327145</v>
          </cell>
          <cell r="AP7">
            <v>92.714638188788982</v>
          </cell>
          <cell r="AQ7">
            <v>115.80918407372016</v>
          </cell>
          <cell r="AR7">
            <v>125.99247319401708</v>
          </cell>
          <cell r="AS7">
            <v>159.19844159581172</v>
          </cell>
          <cell r="AT7">
            <v>303.52462499383216</v>
          </cell>
          <cell r="AU7">
            <v>258.65408886327157</v>
          </cell>
          <cell r="AV7">
            <v>410.8000947856255</v>
          </cell>
          <cell r="AW7">
            <v>421.12070518628013</v>
          </cell>
        </row>
        <row r="8">
          <cell r="A8">
            <v>1</v>
          </cell>
          <cell r="B8">
            <v>1</v>
          </cell>
          <cell r="C8">
            <v>128.46018238346525</v>
          </cell>
          <cell r="D8">
            <v>184.03980002385995</v>
          </cell>
          <cell r="E8">
            <v>123.68617872873027</v>
          </cell>
          <cell r="F8">
            <v>134.11342267706112</v>
          </cell>
          <cell r="G8">
            <v>149.49213984770233</v>
          </cell>
          <cell r="H8">
            <v>136.45334505559362</v>
          </cell>
          <cell r="I8">
            <v>162.04433440670408</v>
          </cell>
          <cell r="J8">
            <v>187.71836201684144</v>
          </cell>
          <cell r="K8">
            <v>184.03627232583241</v>
          </cell>
          <cell r="L8">
            <v>206.52561714368758</v>
          </cell>
          <cell r="M8">
            <v>164.71434873663304</v>
          </cell>
          <cell r="N8">
            <v>175.50205601109406</v>
          </cell>
          <cell r="O8">
            <v>200.22566827800492</v>
          </cell>
          <cell r="P8">
            <v>188.5054521568448</v>
          </cell>
          <cell r="Q8">
            <v>170.8967612232623</v>
          </cell>
          <cell r="R8">
            <v>161.95108485030673</v>
          </cell>
          <cell r="S8">
            <v>172.02345759066486</v>
          </cell>
          <cell r="T8">
            <v>131.93979559188455</v>
          </cell>
          <cell r="U8">
            <v>141.47761578386675</v>
          </cell>
          <cell r="V8">
            <v>106.89055764068763</v>
          </cell>
          <cell r="W8">
            <v>113.15515291849046</v>
          </cell>
          <cell r="X8">
            <v>138.13557314276079</v>
          </cell>
          <cell r="Y8">
            <v>169.02708307696261</v>
          </cell>
          <cell r="Z8">
            <v>153.53024995378019</v>
          </cell>
          <cell r="AA8">
            <v>161.33241619537441</v>
          </cell>
          <cell r="AB8">
            <v>156.67882510375776</v>
          </cell>
          <cell r="AC8">
            <v>138.75832568203438</v>
          </cell>
          <cell r="AD8">
            <v>150.69307981068712</v>
          </cell>
          <cell r="AE8">
            <v>208.40252221105044</v>
          </cell>
          <cell r="AF8">
            <v>197.13992135062759</v>
          </cell>
          <cell r="AG8">
            <v>200.60523749986694</v>
          </cell>
          <cell r="AH8">
            <v>224.50525978481684</v>
          </cell>
          <cell r="AI8">
            <v>163.49821177943855</v>
          </cell>
          <cell r="AJ8">
            <v>243.59930481462513</v>
          </cell>
          <cell r="AK8">
            <v>238.58879169255451</v>
          </cell>
          <cell r="AL8">
            <v>235.41704313956657</v>
          </cell>
          <cell r="AM8">
            <v>248.85203956201283</v>
          </cell>
          <cell r="AN8">
            <v>268.75321072825056</v>
          </cell>
          <cell r="AO8">
            <v>248.73110849697022</v>
          </cell>
          <cell r="AP8">
            <v>290.58662154368392</v>
          </cell>
          <cell r="AQ8">
            <v>276.00890481612174</v>
          </cell>
          <cell r="AR8">
            <v>249.24887125909285</v>
          </cell>
          <cell r="AS8">
            <v>405.98484117062446</v>
          </cell>
          <cell r="AT8">
            <v>504.55157581191582</v>
          </cell>
          <cell r="AU8">
            <v>582.85908624554645</v>
          </cell>
          <cell r="AV8">
            <v>727.73472989428433</v>
          </cell>
          <cell r="AW8">
            <v>694.27612935449247</v>
          </cell>
        </row>
        <row r="9">
          <cell r="A9">
            <v>1</v>
          </cell>
          <cell r="B9">
            <v>2</v>
          </cell>
          <cell r="C9">
            <v>0.17697540106473969</v>
          </cell>
          <cell r="D9">
            <v>8.2126394871689676</v>
          </cell>
          <cell r="E9">
            <v>2.1805971117932517</v>
          </cell>
          <cell r="F9">
            <v>1.3782741941847021</v>
          </cell>
          <cell r="G9">
            <v>2.9356990947963331</v>
          </cell>
          <cell r="H9">
            <v>3.2341105614880279</v>
          </cell>
          <cell r="I9">
            <v>1.8347511197271238</v>
          </cell>
          <cell r="J9">
            <v>2.5103674496080672</v>
          </cell>
          <cell r="K9">
            <v>4.0706329919892408</v>
          </cell>
          <cell r="L9">
            <v>3.516303105562212</v>
          </cell>
          <cell r="M9">
            <v>2.9129674822355693</v>
          </cell>
          <cell r="N9">
            <v>2.79582113375116</v>
          </cell>
          <cell r="O9">
            <v>4.619685574516402</v>
          </cell>
          <cell r="P9">
            <v>3.5057604720651381</v>
          </cell>
          <cell r="Q9">
            <v>1.9558365314703905</v>
          </cell>
          <cell r="R9">
            <v>3.0241428755372008</v>
          </cell>
          <cell r="S9">
            <v>2.4524078758386993</v>
          </cell>
          <cell r="T9">
            <v>1.4993570947752735</v>
          </cell>
          <cell r="U9">
            <v>2.9312249863625404</v>
          </cell>
          <cell r="V9">
            <v>1.1304122607849674</v>
          </cell>
          <cell r="W9">
            <v>0.52102494464484872</v>
          </cell>
          <cell r="X9">
            <v>2.2767969814279536</v>
          </cell>
          <cell r="Y9">
            <v>2.8400418858028922</v>
          </cell>
          <cell r="Z9">
            <v>3.6374973430884436</v>
          </cell>
          <cell r="AA9">
            <v>2.9992041586844085</v>
          </cell>
          <cell r="AB9">
            <v>3.2290041158204947</v>
          </cell>
          <cell r="AC9">
            <v>2.3507480824608171</v>
          </cell>
          <cell r="AD9">
            <v>2.5548672297728223</v>
          </cell>
          <cell r="AE9">
            <v>2.3618119461737996</v>
          </cell>
          <cell r="AF9">
            <v>4.7999063659872592</v>
          </cell>
          <cell r="AG9">
            <v>3.3424010688207613</v>
          </cell>
          <cell r="AH9">
            <v>3.9599105736803808</v>
          </cell>
          <cell r="AI9">
            <v>2.3452394263396279</v>
          </cell>
          <cell r="AJ9">
            <v>4.451900733092006</v>
          </cell>
          <cell r="AK9">
            <v>2.8668180859611101</v>
          </cell>
          <cell r="AL9">
            <v>4.0717069018917735</v>
          </cell>
          <cell r="AM9">
            <v>3.5514222193449418</v>
          </cell>
          <cell r="AN9">
            <v>2.1944146838515595</v>
          </cell>
          <cell r="AO9">
            <v>3.6306968682147409</v>
          </cell>
          <cell r="AP9">
            <v>2.260393648603368</v>
          </cell>
          <cell r="AQ9">
            <v>2.9112952434648189</v>
          </cell>
          <cell r="AR9">
            <v>5.6385697834403672</v>
          </cell>
          <cell r="AS9">
            <v>7.017284944545473</v>
          </cell>
          <cell r="AT9">
            <v>6.7363447934827043</v>
          </cell>
          <cell r="AU9">
            <v>23.545340219127901</v>
          </cell>
          <cell r="AV9">
            <v>18.566420389009124</v>
          </cell>
          <cell r="AW9">
            <v>20.094908707284748</v>
          </cell>
        </row>
        <row r="10">
          <cell r="A10">
            <v>1</v>
          </cell>
          <cell r="B10">
            <v>3</v>
          </cell>
          <cell r="C10">
            <v>74.635758822054143</v>
          </cell>
          <cell r="D10">
            <v>48.111948378709052</v>
          </cell>
          <cell r="E10">
            <v>78.550340406032987</v>
          </cell>
          <cell r="F10">
            <v>76.959759880831697</v>
          </cell>
          <cell r="G10">
            <v>89.549909584063201</v>
          </cell>
          <cell r="H10">
            <v>62.157997049462466</v>
          </cell>
          <cell r="I10">
            <v>97.818450601244635</v>
          </cell>
          <cell r="J10">
            <v>93.556995353932905</v>
          </cell>
          <cell r="K10">
            <v>126.96849494020388</v>
          </cell>
          <cell r="L10">
            <v>137.79852070028787</v>
          </cell>
          <cell r="M10">
            <v>132.96430594321689</v>
          </cell>
          <cell r="N10">
            <v>137.00842974871995</v>
          </cell>
          <cell r="O10">
            <v>146.85402408526141</v>
          </cell>
          <cell r="P10">
            <v>147.76522604458404</v>
          </cell>
          <cell r="Q10">
            <v>130.41375128338092</v>
          </cell>
          <cell r="R10">
            <v>119.86669639308924</v>
          </cell>
          <cell r="S10">
            <v>134.67444099805422</v>
          </cell>
          <cell r="T10">
            <v>140.95921159380276</v>
          </cell>
          <cell r="U10">
            <v>135.57161463493426</v>
          </cell>
          <cell r="V10">
            <v>109.05092668811129</v>
          </cell>
          <cell r="W10">
            <v>112.87362497510958</v>
          </cell>
          <cell r="X10">
            <v>136.26990585127626</v>
          </cell>
          <cell r="Y10">
            <v>184.35932061388141</v>
          </cell>
          <cell r="Z10">
            <v>182.26829691204279</v>
          </cell>
          <cell r="AA10">
            <v>163.77721260873435</v>
          </cell>
          <cell r="AB10">
            <v>140.57727121159817</v>
          </cell>
          <cell r="AC10">
            <v>156.0336186574755</v>
          </cell>
          <cell r="AD10">
            <v>166.83619396509962</v>
          </cell>
          <cell r="AE10">
            <v>193.08103432672604</v>
          </cell>
          <cell r="AF10">
            <v>231.92781228758855</v>
          </cell>
          <cell r="AG10">
            <v>252.51004889200186</v>
          </cell>
          <cell r="AH10">
            <v>217.34244905488811</v>
          </cell>
          <cell r="AI10">
            <v>195.78484134435226</v>
          </cell>
          <cell r="AJ10">
            <v>230.6970015736465</v>
          </cell>
          <cell r="AK10">
            <v>225.42351622311912</v>
          </cell>
          <cell r="AL10">
            <v>255.94250925332037</v>
          </cell>
          <cell r="AM10">
            <v>278.61597051786163</v>
          </cell>
          <cell r="AN10">
            <v>290.06060563210724</v>
          </cell>
          <cell r="AO10">
            <v>289.38181290631184</v>
          </cell>
          <cell r="AP10">
            <v>233.40409585481083</v>
          </cell>
          <cell r="AQ10">
            <v>254.85174962351715</v>
          </cell>
          <cell r="AR10">
            <v>291.82704097874978</v>
          </cell>
          <cell r="AS10">
            <v>463.05790805110001</v>
          </cell>
          <cell r="AT10">
            <v>536.97015399866382</v>
          </cell>
          <cell r="AU10">
            <v>640.58874661025925</v>
          </cell>
          <cell r="AV10">
            <v>891.54204322326473</v>
          </cell>
          <cell r="AW10">
            <v>783.67416843079468</v>
          </cell>
        </row>
        <row r="11">
          <cell r="A11">
            <v>1</v>
          </cell>
          <cell r="B11">
            <v>9</v>
          </cell>
          <cell r="C11">
            <v>0</v>
          </cell>
          <cell r="D11">
            <v>0.86142045466877992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0.38851639864584975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0.51721894668718016</v>
          </cell>
          <cell r="AI11">
            <v>0.54369175796834746</v>
          </cell>
          <cell r="AJ11">
            <v>0.22134846404522601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0.28914657572872299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50.508741998308409</v>
          </cell>
          <cell r="D12">
            <v>55.52654770675268</v>
          </cell>
          <cell r="E12">
            <v>69.752631169919653</v>
          </cell>
          <cell r="F12">
            <v>47.146145834254909</v>
          </cell>
          <cell r="G12">
            <v>42.845971370359671</v>
          </cell>
          <cell r="H12">
            <v>58.958360858354766</v>
          </cell>
          <cell r="I12">
            <v>53.011496448427565</v>
          </cell>
          <cell r="J12">
            <v>41.712536001931781</v>
          </cell>
          <cell r="K12">
            <v>73.799467985519613</v>
          </cell>
          <cell r="L12">
            <v>50.363589206070735</v>
          </cell>
          <cell r="M12">
            <v>49.499901372439496</v>
          </cell>
          <cell r="N12">
            <v>41.146257138981348</v>
          </cell>
          <cell r="O12">
            <v>58.813728390377413</v>
          </cell>
          <cell r="P12">
            <v>60.587289982395859</v>
          </cell>
          <cell r="Q12">
            <v>43.191495888064722</v>
          </cell>
          <cell r="R12">
            <v>52.047796138646468</v>
          </cell>
          <cell r="S12">
            <v>54.258930863120113</v>
          </cell>
          <cell r="T12">
            <v>37.789785420488784</v>
          </cell>
          <cell r="U12">
            <v>40.418373316940958</v>
          </cell>
          <cell r="V12">
            <v>37.585127719037985</v>
          </cell>
          <cell r="W12">
            <v>31.692612528630306</v>
          </cell>
          <cell r="X12">
            <v>58.143089267579953</v>
          </cell>
          <cell r="Y12">
            <v>61.645050711213621</v>
          </cell>
          <cell r="Z12">
            <v>53.268812692654699</v>
          </cell>
          <cell r="AA12">
            <v>42.762658589009526</v>
          </cell>
          <cell r="AB12">
            <v>36.445446397060394</v>
          </cell>
          <cell r="AC12">
            <v>50.678151240229347</v>
          </cell>
          <cell r="AD12">
            <v>51.955552881151284</v>
          </cell>
          <cell r="AE12">
            <v>54.622819576853004</v>
          </cell>
          <cell r="AF12">
            <v>37.172984498677934</v>
          </cell>
          <cell r="AG12">
            <v>48.842158659917892</v>
          </cell>
          <cell r="AH12">
            <v>50.611797910299913</v>
          </cell>
          <cell r="AI12">
            <v>54.332916858689501</v>
          </cell>
          <cell r="AJ12">
            <v>83.371201019047277</v>
          </cell>
          <cell r="AK12">
            <v>42.800031079064333</v>
          </cell>
          <cell r="AL12">
            <v>53.14355206405218</v>
          </cell>
          <cell r="AM12">
            <v>54.753751419694126</v>
          </cell>
          <cell r="AN12">
            <v>51.444927607337277</v>
          </cell>
          <cell r="AO12">
            <v>51.191202175447025</v>
          </cell>
          <cell r="AP12">
            <v>47.501855027703606</v>
          </cell>
          <cell r="AQ12">
            <v>46.110495035053155</v>
          </cell>
          <cell r="AR12">
            <v>46.526406715180876</v>
          </cell>
          <cell r="AS12">
            <v>45.105295686157788</v>
          </cell>
          <cell r="AT12">
            <v>40.231249659595001</v>
          </cell>
          <cell r="AU12">
            <v>37.572863506301942</v>
          </cell>
          <cell r="AV12">
            <v>43.182052350197729</v>
          </cell>
          <cell r="AW12">
            <v>38.198949654297536</v>
          </cell>
        </row>
        <row r="13">
          <cell r="A13">
            <v>2</v>
          </cell>
          <cell r="B13">
            <v>1</v>
          </cell>
          <cell r="C13">
            <v>2899.3061476325852</v>
          </cell>
          <cell r="D13">
            <v>2999.8151100155392</v>
          </cell>
          <cell r="E13">
            <v>2819.0283613218899</v>
          </cell>
          <cell r="F13">
            <v>2842.3982284439435</v>
          </cell>
          <cell r="G13">
            <v>3067.325172887754</v>
          </cell>
          <cell r="H13">
            <v>3002.1122502057688</v>
          </cell>
          <cell r="I13">
            <v>2951.3011129411352</v>
          </cell>
          <cell r="J13">
            <v>3259.9743381563376</v>
          </cell>
          <cell r="K13">
            <v>3120.4653173247489</v>
          </cell>
          <cell r="L13">
            <v>3078.0775414032446</v>
          </cell>
          <cell r="M13">
            <v>3161.7348743082139</v>
          </cell>
          <cell r="N13">
            <v>3293.0214367216372</v>
          </cell>
          <cell r="O13">
            <v>3249.7174052330788</v>
          </cell>
          <cell r="P13">
            <v>3255.1982016507036</v>
          </cell>
          <cell r="Q13">
            <v>3058.6787461410368</v>
          </cell>
          <cell r="R13">
            <v>3241.2701156135063</v>
          </cell>
          <cell r="S13">
            <v>3073.5529638598859</v>
          </cell>
          <cell r="T13">
            <v>3029.8965288482673</v>
          </cell>
          <cell r="U13">
            <v>3151.7878101851265</v>
          </cell>
          <cell r="V13">
            <v>3322.4711216650303</v>
          </cell>
          <cell r="W13">
            <v>3292.7465151837182</v>
          </cell>
          <cell r="X13">
            <v>3202.4943712624308</v>
          </cell>
          <cell r="Y13">
            <v>3332.4462240523799</v>
          </cell>
          <cell r="Z13">
            <v>3201.1452360736166</v>
          </cell>
          <cell r="AA13">
            <v>3266.5177584125904</v>
          </cell>
          <cell r="AB13">
            <v>3132.6054915739746</v>
          </cell>
          <cell r="AC13">
            <v>3097.7882589014703</v>
          </cell>
          <cell r="AD13">
            <v>3056.4770080500462</v>
          </cell>
          <cell r="AE13">
            <v>3208.5277292559294</v>
          </cell>
          <cell r="AF13">
            <v>3179.5969883514281</v>
          </cell>
          <cell r="AG13">
            <v>3277.1082982741964</v>
          </cell>
          <cell r="AH13">
            <v>3266.0775560213706</v>
          </cell>
          <cell r="AI13">
            <v>3230.5490893391629</v>
          </cell>
          <cell r="AJ13">
            <v>3436.6418233526119</v>
          </cell>
          <cell r="AK13">
            <v>3348.6077345305016</v>
          </cell>
          <cell r="AL13">
            <v>3365.4581533653623</v>
          </cell>
          <cell r="AM13">
            <v>3313.2212912626378</v>
          </cell>
          <cell r="AN13">
            <v>3311.0872998639425</v>
          </cell>
          <cell r="AO13">
            <v>3334.7011147619332</v>
          </cell>
          <cell r="AP13">
            <v>3266.159690788751</v>
          </cell>
          <cell r="AQ13">
            <v>3401.8075453997735</v>
          </cell>
          <cell r="AR13">
            <v>3336.9998700544893</v>
          </cell>
          <cell r="AS13">
            <v>3491.6325746942571</v>
          </cell>
          <cell r="AT13">
            <v>3412.0096084712382</v>
          </cell>
          <cell r="AU13">
            <v>3367.1433343940216</v>
          </cell>
          <cell r="AV13">
            <v>3387.642231285231</v>
          </cell>
          <cell r="AW13">
            <v>3465.7930022480768</v>
          </cell>
        </row>
        <row r="14">
          <cell r="A14">
            <v>2</v>
          </cell>
          <cell r="B14">
            <v>2</v>
          </cell>
          <cell r="C14">
            <v>87.39556628433418</v>
          </cell>
          <cell r="D14">
            <v>141.8310139720285</v>
          </cell>
          <cell r="E14">
            <v>125.7877296343305</v>
          </cell>
          <cell r="F14">
            <v>81.195243413477428</v>
          </cell>
          <cell r="G14">
            <v>106.37071670517166</v>
          </cell>
          <cell r="H14">
            <v>109.03110341972271</v>
          </cell>
          <cell r="I14">
            <v>83.702507164582883</v>
          </cell>
          <cell r="J14">
            <v>143.28023931709311</v>
          </cell>
          <cell r="K14">
            <v>110.30513593840378</v>
          </cell>
          <cell r="L14">
            <v>97.594989513165004</v>
          </cell>
          <cell r="M14">
            <v>121.72441708204573</v>
          </cell>
          <cell r="N14">
            <v>99.405456747228612</v>
          </cell>
          <cell r="O14">
            <v>108.43314536300468</v>
          </cell>
          <cell r="P14">
            <v>146.60613417841674</v>
          </cell>
          <cell r="Q14">
            <v>130.91459745656684</v>
          </cell>
          <cell r="R14">
            <v>150.42467986130399</v>
          </cell>
          <cell r="S14">
            <v>125.78512897916694</v>
          </cell>
          <cell r="T14">
            <v>105.52460793979705</v>
          </cell>
          <cell r="U14">
            <v>118.19694268807604</v>
          </cell>
          <cell r="V14">
            <v>116.08729693501206</v>
          </cell>
          <cell r="W14">
            <v>124.66137956767022</v>
          </cell>
          <cell r="X14">
            <v>155.85289560775661</v>
          </cell>
          <cell r="Y14">
            <v>117.27313406951639</v>
          </cell>
          <cell r="Z14">
            <v>130.84672685004259</v>
          </cell>
          <cell r="AA14">
            <v>133.79198022613528</v>
          </cell>
          <cell r="AB14">
            <v>149.01605169999701</v>
          </cell>
          <cell r="AC14">
            <v>155.94794439249281</v>
          </cell>
          <cell r="AD14">
            <v>140.04539211603009</v>
          </cell>
          <cell r="AE14">
            <v>163.79727306604303</v>
          </cell>
          <cell r="AF14">
            <v>151.17016303696985</v>
          </cell>
          <cell r="AG14">
            <v>155.90044416801021</v>
          </cell>
          <cell r="AH14">
            <v>147.62771519418652</v>
          </cell>
          <cell r="AI14">
            <v>152.181401229079</v>
          </cell>
          <cell r="AJ14">
            <v>136.72262743498712</v>
          </cell>
          <cell r="AK14">
            <v>135.12725160604731</v>
          </cell>
          <cell r="AL14">
            <v>123.76769107397605</v>
          </cell>
          <cell r="AM14">
            <v>141.67027083822106</v>
          </cell>
          <cell r="AN14">
            <v>151.36809255113778</v>
          </cell>
          <cell r="AO14">
            <v>147.40905963655064</v>
          </cell>
          <cell r="AP14">
            <v>140.62242669195763</v>
          </cell>
          <cell r="AQ14">
            <v>141.37283673912879</v>
          </cell>
          <cell r="AR14">
            <v>205.34959992130686</v>
          </cell>
          <cell r="AS14">
            <v>147.70620724590717</v>
          </cell>
          <cell r="AT14">
            <v>191.70379912752605</v>
          </cell>
          <cell r="AU14">
            <v>184.49868858662288</v>
          </cell>
          <cell r="AV14">
            <v>175.1475793598664</v>
          </cell>
          <cell r="AW14">
            <v>226.2823820756976</v>
          </cell>
        </row>
        <row r="15">
          <cell r="A15">
            <v>2</v>
          </cell>
          <cell r="B15">
            <v>3</v>
          </cell>
          <cell r="C15">
            <v>64.493620733067232</v>
          </cell>
          <cell r="D15">
            <v>57.636612215411979</v>
          </cell>
          <cell r="E15">
            <v>54.152714331020874</v>
          </cell>
          <cell r="F15">
            <v>56.934226110513087</v>
          </cell>
          <cell r="G15">
            <v>70.305040552420508</v>
          </cell>
          <cell r="H15">
            <v>64.226588152059037</v>
          </cell>
          <cell r="I15">
            <v>76.290419440999528</v>
          </cell>
          <cell r="J15">
            <v>46.021511753451598</v>
          </cell>
          <cell r="K15">
            <v>52.340755434178782</v>
          </cell>
          <cell r="L15">
            <v>47.399276473705569</v>
          </cell>
          <cell r="M15">
            <v>60.076461622936833</v>
          </cell>
          <cell r="N15">
            <v>45.284859159514689</v>
          </cell>
          <cell r="O15">
            <v>52.316124700663636</v>
          </cell>
          <cell r="P15">
            <v>68.22444229521399</v>
          </cell>
          <cell r="Q15">
            <v>90.629177668252666</v>
          </cell>
          <cell r="R15">
            <v>71.976452233410342</v>
          </cell>
          <cell r="S15">
            <v>81.85581630383659</v>
          </cell>
          <cell r="T15">
            <v>70.227308648405028</v>
          </cell>
          <cell r="U15">
            <v>54.138051313162421</v>
          </cell>
          <cell r="V15">
            <v>60.359388804228743</v>
          </cell>
          <cell r="W15">
            <v>58.914856464463767</v>
          </cell>
          <cell r="X15">
            <v>52.638026997866831</v>
          </cell>
          <cell r="Y15">
            <v>53.192608809563914</v>
          </cell>
          <cell r="Z15">
            <v>51.010889684574707</v>
          </cell>
          <cell r="AA15">
            <v>70.850090374854219</v>
          </cell>
          <cell r="AB15">
            <v>73.900989109995194</v>
          </cell>
          <cell r="AC15">
            <v>73.95112180630899</v>
          </cell>
          <cell r="AD15">
            <v>63.522445428411089</v>
          </cell>
          <cell r="AE15">
            <v>53.750996908756065</v>
          </cell>
          <cell r="AF15">
            <v>69.452118773245545</v>
          </cell>
          <cell r="AG15">
            <v>70.602028118089194</v>
          </cell>
          <cell r="AH15">
            <v>51.326298536999744</v>
          </cell>
          <cell r="AI15">
            <v>58.375134757666046</v>
          </cell>
          <cell r="AJ15">
            <v>75.724547043315823</v>
          </cell>
          <cell r="AK15">
            <v>60.094985873819972</v>
          </cell>
          <cell r="AL15">
            <v>72.583856057547905</v>
          </cell>
          <cell r="AM15">
            <v>54.896414472448832</v>
          </cell>
          <cell r="AN15">
            <v>62.905032915405457</v>
          </cell>
          <cell r="AO15">
            <v>73.250888218601503</v>
          </cell>
          <cell r="AP15">
            <v>61.004280399164706</v>
          </cell>
          <cell r="AQ15">
            <v>77.971254168047352</v>
          </cell>
          <cell r="AR15">
            <v>48.855037291463525</v>
          </cell>
          <cell r="AS15">
            <v>58.250277903673329</v>
          </cell>
          <cell r="AT15">
            <v>61.271751381368688</v>
          </cell>
          <cell r="AU15">
            <v>41.007098510271433</v>
          </cell>
          <cell r="AV15">
            <v>55.092596675434756</v>
          </cell>
          <cell r="AW15">
            <v>51.225596169142939</v>
          </cell>
        </row>
        <row r="16">
          <cell r="A16">
            <v>2</v>
          </cell>
          <cell r="B16">
            <v>9</v>
          </cell>
          <cell r="C16">
            <v>0</v>
          </cell>
          <cell r="D16">
            <v>1.1466906141062156</v>
          </cell>
          <cell r="E16">
            <v>1.471147536174009</v>
          </cell>
          <cell r="F16">
            <v>0</v>
          </cell>
          <cell r="G16">
            <v>0.18934912332181963</v>
          </cell>
          <cell r="H16">
            <v>0</v>
          </cell>
          <cell r="I16">
            <v>0</v>
          </cell>
          <cell r="J16">
            <v>0.9605849411453703</v>
          </cell>
          <cell r="K16">
            <v>0</v>
          </cell>
          <cell r="L16">
            <v>0.42482093299668522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0.38769422890963562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0.78066355634289597</v>
          </cell>
          <cell r="AS17">
            <v>3.5465880387732089</v>
          </cell>
          <cell r="AT17">
            <v>3.2395485068182714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13.162247565301032</v>
          </cell>
          <cell r="AS18">
            <v>9.7620088400570797</v>
          </cell>
          <cell r="AT18">
            <v>10.094409312859156</v>
          </cell>
          <cell r="AU18">
            <v>4.8336645086701813</v>
          </cell>
          <cell r="AV18">
            <v>12.549477633919553</v>
          </cell>
          <cell r="AW18">
            <v>6.1239144480169472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0.42161683594580041</v>
          </cell>
          <cell r="AT20">
            <v>2.4482530615872138</v>
          </cell>
          <cell r="AU20">
            <v>10.097489466090497</v>
          </cell>
          <cell r="AV20">
            <v>1.0257226069781988</v>
          </cell>
          <cell r="AW20">
            <v>0.63650147050998229</v>
          </cell>
        </row>
        <row r="21">
          <cell r="A21">
            <v>9</v>
          </cell>
          <cell r="C21">
            <v>3.0244847298928694</v>
          </cell>
          <cell r="D21">
            <v>2.1544482523608379</v>
          </cell>
          <cell r="E21">
            <v>0.18897011167774641</v>
          </cell>
          <cell r="F21">
            <v>0.16078019565672028</v>
          </cell>
          <cell r="G21">
            <v>0</v>
          </cell>
          <cell r="H21">
            <v>0.36049063480468102</v>
          </cell>
          <cell r="I21">
            <v>0</v>
          </cell>
          <cell r="J21">
            <v>0</v>
          </cell>
          <cell r="K21">
            <v>0</v>
          </cell>
          <cell r="L21">
            <v>0.80306808603333268</v>
          </cell>
          <cell r="M21">
            <v>0</v>
          </cell>
          <cell r="N21">
            <v>0</v>
          </cell>
          <cell r="O21">
            <v>0</v>
          </cell>
          <cell r="P21">
            <v>0.22320783015751797</v>
          </cell>
          <cell r="Q21">
            <v>0</v>
          </cell>
          <cell r="R21">
            <v>0.66962311856738954</v>
          </cell>
          <cell r="S21">
            <v>0</v>
          </cell>
          <cell r="T21">
            <v>0.11456784815245076</v>
          </cell>
          <cell r="U21">
            <v>0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9.6173469532995846</v>
          </cell>
          <cell r="D22">
            <v>13.903552544278933</v>
          </cell>
          <cell r="E22">
            <v>6.1913398309196221</v>
          </cell>
          <cell r="F22">
            <v>8.0651436163322021</v>
          </cell>
          <cell r="G22">
            <v>1.9655618919796927</v>
          </cell>
          <cell r="H22">
            <v>1.6236445574569449</v>
          </cell>
          <cell r="I22">
            <v>1.8234770261127542</v>
          </cell>
          <cell r="J22">
            <v>9.1514211109074832</v>
          </cell>
          <cell r="K22">
            <v>0</v>
          </cell>
          <cell r="L22">
            <v>6.4072339243992378</v>
          </cell>
          <cell r="M22">
            <v>0.96041319984853502</v>
          </cell>
          <cell r="N22">
            <v>0</v>
          </cell>
          <cell r="O22">
            <v>1.5754936255058591</v>
          </cell>
          <cell r="P22">
            <v>2.0198311270058689</v>
          </cell>
          <cell r="Q22">
            <v>3.6417027654911736</v>
          </cell>
          <cell r="R22">
            <v>2.3539117066071751</v>
          </cell>
          <cell r="S22">
            <v>1.1903514194934037</v>
          </cell>
          <cell r="T22">
            <v>3.1655965226540448</v>
          </cell>
          <cell r="U22">
            <v>0.7713615757740675</v>
          </cell>
          <cell r="V22">
            <v>6.1890114767425297</v>
          </cell>
          <cell r="W22">
            <v>0.47557170931427123</v>
          </cell>
          <cell r="X22">
            <v>0.68780487678004099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1.9214084991218914</v>
          </cell>
          <cell r="AM22">
            <v>2.221745328958566</v>
          </cell>
          <cell r="AN22">
            <v>1.6321616584609815</v>
          </cell>
          <cell r="AO22">
            <v>2.2237093724057666</v>
          </cell>
          <cell r="AP22">
            <v>2.6018157928842593</v>
          </cell>
          <cell r="AQ22">
            <v>2.8617741672325212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0.26763724698936392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1.0059148525854784</v>
          </cell>
          <cell r="D24">
            <v>1.365537122242285</v>
          </cell>
          <cell r="E24">
            <v>0.23032098403334703</v>
          </cell>
          <cell r="F24">
            <v>3.8123509621510423</v>
          </cell>
          <cell r="G24">
            <v>0.19883446699391474</v>
          </cell>
          <cell r="H24">
            <v>0</v>
          </cell>
          <cell r="I24">
            <v>9.9907538162680068E-2</v>
          </cell>
          <cell r="J24">
            <v>0</v>
          </cell>
          <cell r="K24">
            <v>0</v>
          </cell>
          <cell r="L24">
            <v>0.28708983657807913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0.93381644301797961</v>
          </cell>
          <cell r="AM24">
            <v>0</v>
          </cell>
          <cell r="AN24">
            <v>0</v>
          </cell>
          <cell r="AO24">
            <v>0</v>
          </cell>
          <cell r="AP24">
            <v>2.7690807667035138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2.199195434072144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empleo"/>
      <sheetName val="Gráfica desempleo anual"/>
      <sheetName val="Informalidad"/>
      <sheetName val="Gráfica informalidad"/>
      <sheetName val="Seguridad social T. nal"/>
      <sheetName val="Graf Inform Pensiones TOTAL"/>
      <sheetName val="Graf Inform Pensiones  Rural"/>
      <sheetName val="Pobreza Monetaria"/>
      <sheetName val="Gráfica Pobreza"/>
      <sheetName val="Afiliación S.S."/>
      <sheetName val="Gráfica S.S."/>
    </sheetNames>
    <sheetDataSet>
      <sheetData sheetId="0"/>
      <sheetData sheetId="1" refreshError="1"/>
      <sheetData sheetId="2"/>
      <sheetData sheetId="3" refreshError="1"/>
      <sheetData sheetId="4">
        <row r="57">
          <cell r="BB57">
            <v>2007</v>
          </cell>
        </row>
      </sheetData>
      <sheetData sheetId="5" refreshError="1"/>
      <sheetData sheetId="6" refreshError="1"/>
      <sheetData sheetId="7"/>
      <sheetData sheetId="8" refreshError="1"/>
      <sheetData sheetId="9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 xml:space="preserve"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 xml:space="preserve"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 xml:space="preserve">Reino Unido </v>
          </cell>
        </row>
        <row r="189">
          <cell r="A189">
            <v>628</v>
          </cell>
          <cell r="B189" t="str">
            <v xml:space="preserve">Reino Unido </v>
          </cell>
        </row>
        <row r="190">
          <cell r="A190">
            <v>628</v>
          </cell>
          <cell r="B190" t="str">
            <v xml:space="preserve"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 xml:space="preserve">Territorio autónomos de Palestina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da"/>
      <sheetName val="Hoja1"/>
    </sheetNames>
    <sheetDataSet>
      <sheetData sheetId="0" refreshError="1">
        <row r="1">
          <cell r="A1" t="str">
            <v>P6450</v>
          </cell>
          <cell r="B1" t="str">
            <v>P6100</v>
          </cell>
          <cell r="C1" t="str">
            <v>total0610</v>
          </cell>
          <cell r="D1" t="str">
            <v>total0611</v>
          </cell>
          <cell r="E1" t="str">
            <v>total0612</v>
          </cell>
          <cell r="F1" t="str">
            <v>total0701</v>
          </cell>
          <cell r="G1" t="str">
            <v>total0702</v>
          </cell>
          <cell r="H1" t="str">
            <v>total0703</v>
          </cell>
          <cell r="I1" t="str">
            <v>total0704</v>
          </cell>
          <cell r="J1" t="str">
            <v>total0705</v>
          </cell>
          <cell r="K1" t="str">
            <v>total0706</v>
          </cell>
          <cell r="L1" t="str">
            <v>total0707</v>
          </cell>
          <cell r="M1" t="str">
            <v>total0708</v>
          </cell>
          <cell r="N1" t="str">
            <v>total0709</v>
          </cell>
          <cell r="O1" t="str">
            <v>total0710</v>
          </cell>
          <cell r="P1" t="str">
            <v>total0711</v>
          </cell>
          <cell r="Q1" t="str">
            <v>total0712</v>
          </cell>
          <cell r="R1" t="str">
            <v>total0801</v>
          </cell>
          <cell r="S1" t="str">
            <v>total0802</v>
          </cell>
          <cell r="T1" t="str">
            <v>total0803</v>
          </cell>
          <cell r="U1" t="str">
            <v>total0804</v>
          </cell>
          <cell r="V1" t="str">
            <v>total0805</v>
          </cell>
          <cell r="W1" t="str">
            <v>total0806</v>
          </cell>
          <cell r="X1" t="str">
            <v>total0807</v>
          </cell>
          <cell r="Y1" t="str">
            <v>total0808</v>
          </cell>
          <cell r="Z1" t="str">
            <v>total0809</v>
          </cell>
          <cell r="AA1" t="str">
            <v>total0810</v>
          </cell>
          <cell r="AB1" t="str">
            <v>total0811</v>
          </cell>
          <cell r="AC1" t="str">
            <v>total0812</v>
          </cell>
          <cell r="AD1" t="str">
            <v>total0901</v>
          </cell>
          <cell r="AE1" t="str">
            <v>total0902</v>
          </cell>
          <cell r="AF1" t="str">
            <v>total0903</v>
          </cell>
          <cell r="AG1" t="str">
            <v>total0904</v>
          </cell>
          <cell r="AH1" t="str">
            <v>total0905</v>
          </cell>
          <cell r="AI1" t="str">
            <v>total0906</v>
          </cell>
          <cell r="AJ1" t="str">
            <v>total0907</v>
          </cell>
          <cell r="AK1" t="str">
            <v>total0908</v>
          </cell>
          <cell r="AL1" t="str">
            <v>total0909</v>
          </cell>
          <cell r="AM1" t="str">
            <v>total0910</v>
          </cell>
          <cell r="AN1" t="str">
            <v>total0911</v>
          </cell>
          <cell r="AO1" t="str">
            <v>total0912</v>
          </cell>
          <cell r="AP1" t="str">
            <v>total1001</v>
          </cell>
          <cell r="AQ1" t="str">
            <v>total1002</v>
          </cell>
          <cell r="AR1" t="str">
            <v>total1003</v>
          </cell>
          <cell r="AS1" t="str">
            <v>total1004</v>
          </cell>
          <cell r="AT1" t="str">
            <v>total1005</v>
          </cell>
          <cell r="AU1" t="str">
            <v>total1006</v>
          </cell>
          <cell r="AV1" t="str">
            <v>total1007</v>
          </cell>
          <cell r="AW1" t="str">
            <v>total1008</v>
          </cell>
        </row>
        <row r="2">
          <cell r="C2">
            <v>3071.9350962198564</v>
          </cell>
          <cell r="D2">
            <v>2584.5999558839521</v>
          </cell>
          <cell r="E2">
            <v>2639.765868065735</v>
          </cell>
          <cell r="F2">
            <v>2474.5619957438962</v>
          </cell>
          <cell r="G2">
            <v>2167.3831231472959</v>
          </cell>
          <cell r="H2">
            <v>2413.7946763365358</v>
          </cell>
          <cell r="I2">
            <v>2846.226274983544</v>
          </cell>
          <cell r="J2">
            <v>1962.7884911860203</v>
          </cell>
          <cell r="K2">
            <v>2380.8240831614921</v>
          </cell>
          <cell r="L2">
            <v>2392.0030245229768</v>
          </cell>
          <cell r="M2">
            <v>2259.9482810479649</v>
          </cell>
          <cell r="N2">
            <v>2304.2711962035414</v>
          </cell>
          <cell r="O2">
            <v>2494.0897282374808</v>
          </cell>
          <cell r="P2">
            <v>2398.6816577966447</v>
          </cell>
          <cell r="Q2">
            <v>2224.1833093084128</v>
          </cell>
          <cell r="R2">
            <v>2076.3276034950063</v>
          </cell>
          <cell r="S2">
            <v>2214.1811995647845</v>
          </cell>
          <cell r="T2">
            <v>2210.8498251385049</v>
          </cell>
          <cell r="U2">
            <v>2357.8668664144298</v>
          </cell>
          <cell r="V2">
            <v>2108.8698914277297</v>
          </cell>
          <cell r="W2">
            <v>1850.60247193686</v>
          </cell>
          <cell r="X2">
            <v>2073.065767386558</v>
          </cell>
          <cell r="Y2">
            <v>2123.1417118692802</v>
          </cell>
          <cell r="Z2">
            <v>1803.8740327245296</v>
          </cell>
          <cell r="AA2">
            <v>2070.8831400960535</v>
          </cell>
          <cell r="AB2">
            <v>1976.0032001352602</v>
          </cell>
          <cell r="AC2">
            <v>1848.4682484472346</v>
          </cell>
          <cell r="AD2">
            <v>1850.1717331503564</v>
          </cell>
          <cell r="AE2">
            <v>1918.7207444491296</v>
          </cell>
          <cell r="AF2">
            <v>2108.5375113746504</v>
          </cell>
          <cell r="AG2">
            <v>2046.7116124314787</v>
          </cell>
          <cell r="AH2">
            <v>1987.0357886516206</v>
          </cell>
          <cell r="AI2">
            <v>1966.0163912523819</v>
          </cell>
          <cell r="AJ2">
            <v>1882.8321741744646</v>
          </cell>
          <cell r="AK2">
            <v>1713.2115524505359</v>
          </cell>
          <cell r="AL2">
            <v>1721.2098775944601</v>
          </cell>
          <cell r="AM2">
            <v>2061.8888197376009</v>
          </cell>
          <cell r="AN2">
            <v>1713.1307233028945</v>
          </cell>
          <cell r="AO2">
            <v>1797.7226647239745</v>
          </cell>
          <cell r="AP2">
            <v>1758.1800887158104</v>
          </cell>
          <cell r="AQ2">
            <v>1649.3148532405851</v>
          </cell>
          <cell r="AR2">
            <v>1752.9638155669995</v>
          </cell>
          <cell r="AS2">
            <v>1648.1567737906628</v>
          </cell>
          <cell r="AT2">
            <v>1720.8855381253722</v>
          </cell>
          <cell r="AU2">
            <v>1612.8193556425424</v>
          </cell>
          <cell r="AV2">
            <v>1340.7056437654419</v>
          </cell>
          <cell r="AW2">
            <v>1238.6121554883057</v>
          </cell>
        </row>
        <row r="3">
          <cell r="B3">
            <v>1</v>
          </cell>
          <cell r="C3">
            <v>3040.3727045798655</v>
          </cell>
          <cell r="D3">
            <v>3088.0767017907033</v>
          </cell>
          <cell r="E3">
            <v>3103.3067242095981</v>
          </cell>
          <cell r="F3">
            <v>2847.2229374916042</v>
          </cell>
          <cell r="G3">
            <v>3038.5254059574013</v>
          </cell>
          <cell r="H3">
            <v>3027.8233872837773</v>
          </cell>
          <cell r="I3">
            <v>3171.0723523855868</v>
          </cell>
          <cell r="J3">
            <v>3167.4391337695893</v>
          </cell>
          <cell r="K3">
            <v>2969.429335115401</v>
          </cell>
          <cell r="L3">
            <v>3038.4882934523275</v>
          </cell>
          <cell r="M3">
            <v>3139.399190025812</v>
          </cell>
          <cell r="N3">
            <v>3143.7723936670659</v>
          </cell>
          <cell r="O3">
            <v>3075.4764834589</v>
          </cell>
          <cell r="P3">
            <v>3367.1547304826195</v>
          </cell>
          <cell r="Q3">
            <v>3150.6867470987263</v>
          </cell>
          <cell r="R3">
            <v>2999.7353895924443</v>
          </cell>
          <cell r="S3">
            <v>3015.6004418972252</v>
          </cell>
          <cell r="T3">
            <v>3075.1780781237485</v>
          </cell>
          <cell r="U3">
            <v>3503.1942383895885</v>
          </cell>
          <cell r="V3">
            <v>3231.4762313261749</v>
          </cell>
          <cell r="W3">
            <v>3162.1970141044167</v>
          </cell>
          <cell r="X3">
            <v>3348.4547600041478</v>
          </cell>
          <cell r="Y3">
            <v>3281.498056784028</v>
          </cell>
          <cell r="Z3">
            <v>3243.6391007272418</v>
          </cell>
          <cell r="AA3">
            <v>3112.8316214729516</v>
          </cell>
          <cell r="AB3">
            <v>3361.3398063690674</v>
          </cell>
          <cell r="AC3">
            <v>3226.3258733677249</v>
          </cell>
          <cell r="AD3">
            <v>2904.3034848549291</v>
          </cell>
          <cell r="AE3">
            <v>3003.9109750162575</v>
          </cell>
          <cell r="AF3">
            <v>3061.2795138739511</v>
          </cell>
          <cell r="AG3">
            <v>3111.266904915959</v>
          </cell>
          <cell r="AH3">
            <v>3237.6597692892901</v>
          </cell>
          <cell r="AI3">
            <v>3091.4552264925751</v>
          </cell>
          <cell r="AJ3">
            <v>2982.1946533613382</v>
          </cell>
          <cell r="AK3">
            <v>3040.4336457925574</v>
          </cell>
          <cell r="AL3">
            <v>2895.7770210162184</v>
          </cell>
          <cell r="AM3">
            <v>3383.9306119982084</v>
          </cell>
          <cell r="AN3">
            <v>3327.8240227556503</v>
          </cell>
          <cell r="AO3">
            <v>3104.8287355512625</v>
          </cell>
          <cell r="AP3">
            <v>3102.4046898104998</v>
          </cell>
          <cell r="AQ3">
            <v>3082.9149846540013</v>
          </cell>
          <cell r="AR3">
            <v>3007.8415536070565</v>
          </cell>
          <cell r="AS3">
            <v>2869.5348464547051</v>
          </cell>
          <cell r="AT3">
            <v>2864.8283582428653</v>
          </cell>
          <cell r="AU3">
            <v>2724.9892589456313</v>
          </cell>
          <cell r="AV3">
            <v>2303.2248856276506</v>
          </cell>
          <cell r="AW3">
            <v>2382.2603485346663</v>
          </cell>
        </row>
        <row r="4">
          <cell r="B4">
            <v>2</v>
          </cell>
          <cell r="C4">
            <v>111.48717323486794</v>
          </cell>
          <cell r="D4">
            <v>121.11162201579141</v>
          </cell>
          <cell r="E4">
            <v>83.381594952415199</v>
          </cell>
          <cell r="F4">
            <v>100.93336949423144</v>
          </cell>
          <cell r="G4">
            <v>98.183309009692351</v>
          </cell>
          <cell r="H4">
            <v>108.35766199150694</v>
          </cell>
          <cell r="I4">
            <v>70.360975824899754</v>
          </cell>
          <cell r="J4">
            <v>76.895440164971546</v>
          </cell>
          <cell r="K4">
            <v>92.928730654684813</v>
          </cell>
          <cell r="L4">
            <v>66.940592257133915</v>
          </cell>
          <cell r="M4">
            <v>101.27573482359806</v>
          </cell>
          <cell r="N4">
            <v>87.594956316007512</v>
          </cell>
          <cell r="O4">
            <v>136.79408680738391</v>
          </cell>
          <cell r="P4">
            <v>126.2383838321807</v>
          </cell>
          <cell r="Q4">
            <v>97.774672260756333</v>
          </cell>
          <cell r="R4">
            <v>97.729560286245402</v>
          </cell>
          <cell r="S4">
            <v>106.82280636304901</v>
          </cell>
          <cell r="T4">
            <v>86.569134465439348</v>
          </cell>
          <cell r="U4">
            <v>106.92587209588478</v>
          </cell>
          <cell r="V4">
            <v>124.32176595556763</v>
          </cell>
          <cell r="W4">
            <v>100.19377135122087</v>
          </cell>
          <cell r="X4">
            <v>126.85683617658623</v>
          </cell>
          <cell r="Y4">
            <v>109.99929512869753</v>
          </cell>
          <cell r="Z4">
            <v>78.283781056292213</v>
          </cell>
          <cell r="AA4">
            <v>90.372731762522875</v>
          </cell>
          <cell r="AB4">
            <v>132.42185089070745</v>
          </cell>
          <cell r="AC4">
            <v>76.325337415735149</v>
          </cell>
          <cell r="AD4">
            <v>124.59793283783381</v>
          </cell>
          <cell r="AE4">
            <v>125.4196272725212</v>
          </cell>
          <cell r="AF4">
            <v>121.63827894041222</v>
          </cell>
          <cell r="AG4">
            <v>104.7371712324333</v>
          </cell>
          <cell r="AH4">
            <v>111.48176827441546</v>
          </cell>
          <cell r="AI4">
            <v>135.94728671096809</v>
          </cell>
          <cell r="AJ4">
            <v>112.28655068945645</v>
          </cell>
          <cell r="AK4">
            <v>100.84454432898751</v>
          </cell>
          <cell r="AL4">
            <v>126.6996983683327</v>
          </cell>
          <cell r="AM4">
            <v>116.79352861367616</v>
          </cell>
          <cell r="AN4">
            <v>143.32468999090744</v>
          </cell>
          <cell r="AO4">
            <v>145.42932157455431</v>
          </cell>
          <cell r="AP4">
            <v>119.67499514603634</v>
          </cell>
          <cell r="AQ4">
            <v>158.07653804844108</v>
          </cell>
          <cell r="AR4">
            <v>120.98065076912317</v>
          </cell>
          <cell r="AS4">
            <v>126.51232666228205</v>
          </cell>
          <cell r="AT4">
            <v>135.16542945604431</v>
          </cell>
          <cell r="AU4">
            <v>140.04350922585755</v>
          </cell>
          <cell r="AV4">
            <v>93.291083373590766</v>
          </cell>
          <cell r="AW4">
            <v>136.90920562983516</v>
          </cell>
        </row>
        <row r="5">
          <cell r="B5">
            <v>3</v>
          </cell>
          <cell r="C5">
            <v>5263.9398164336244</v>
          </cell>
          <cell r="D5">
            <v>4970.0138675746593</v>
          </cell>
          <cell r="E5">
            <v>5659.4194759754673</v>
          </cell>
          <cell r="F5">
            <v>5392.0616905634679</v>
          </cell>
          <cell r="G5">
            <v>5540.3485648306414</v>
          </cell>
          <cell r="H5">
            <v>5115.829640349446</v>
          </cell>
          <cell r="I5">
            <v>5199.0756704722053</v>
          </cell>
          <cell r="J5">
            <v>5180.369031942626</v>
          </cell>
          <cell r="K5">
            <v>5407.1786918869957</v>
          </cell>
          <cell r="L5">
            <v>5146.0896346915415</v>
          </cell>
          <cell r="M5">
            <v>5303.1114817175685</v>
          </cell>
          <cell r="N5">
            <v>5263.1692813720629</v>
          </cell>
          <cell r="O5">
            <v>5703.2684075781417</v>
          </cell>
          <cell r="P5">
            <v>4883.9233859363849</v>
          </cell>
          <cell r="Q5">
            <v>5575.9106043518377</v>
          </cell>
          <cell r="R5">
            <v>5056.7918892804</v>
          </cell>
          <cell r="S5">
            <v>5654.3183493368924</v>
          </cell>
          <cell r="T5">
            <v>5797.0147481255344</v>
          </cell>
          <cell r="U5">
            <v>5621.7275582724978</v>
          </cell>
          <cell r="V5">
            <v>5674.6134138459038</v>
          </cell>
          <cell r="W5">
            <v>5469.85066003462</v>
          </cell>
          <cell r="X5">
            <v>5162.8918882642465</v>
          </cell>
          <cell r="Y5">
            <v>5548.2655210789708</v>
          </cell>
          <cell r="Z5">
            <v>5883.026806682924</v>
          </cell>
          <cell r="AA5">
            <v>6030.2001047555095</v>
          </cell>
          <cell r="AB5">
            <v>5181.4161119859655</v>
          </cell>
          <cell r="AC5">
            <v>5943.559501160833</v>
          </cell>
          <cell r="AD5">
            <v>6044.419060160998</v>
          </cell>
          <cell r="AE5">
            <v>6000.1157530810224</v>
          </cell>
          <cell r="AF5">
            <v>6123.4486731681518</v>
          </cell>
          <cell r="AG5">
            <v>5966.7372584479253</v>
          </cell>
          <cell r="AH5">
            <v>6155.4934221393623</v>
          </cell>
          <cell r="AI5">
            <v>6436.793698087994</v>
          </cell>
          <cell r="AJ5">
            <v>6018.6684195043345</v>
          </cell>
          <cell r="AK5">
            <v>6259.0005585987919</v>
          </cell>
          <cell r="AL5">
            <v>6193.1225884749683</v>
          </cell>
          <cell r="AM5">
            <v>6736.2335314380898</v>
          </cell>
          <cell r="AN5">
            <v>6541.4438353640016</v>
          </cell>
          <cell r="AO5">
            <v>7069.2544955801577</v>
          </cell>
          <cell r="AP5">
            <v>6375.8651052491323</v>
          </cell>
          <cell r="AQ5">
            <v>6325.5285682928297</v>
          </cell>
          <cell r="AR5">
            <v>6294.0076073838</v>
          </cell>
          <cell r="AS5">
            <v>6031.6857504516365</v>
          </cell>
          <cell r="AT5">
            <v>5665.5393712368914</v>
          </cell>
          <cell r="AU5">
            <v>6056.2064945337779</v>
          </cell>
          <cell r="AV5">
            <v>5020.2603825143124</v>
          </cell>
          <cell r="AW5">
            <v>5256.0073519677053</v>
          </cell>
        </row>
        <row r="6">
          <cell r="B6">
            <v>9</v>
          </cell>
          <cell r="C6">
            <v>6.136728135332894</v>
          </cell>
          <cell r="D6">
            <v>3.0656001426614297</v>
          </cell>
          <cell r="E6">
            <v>3.7298924640105522</v>
          </cell>
          <cell r="F6">
            <v>8.9578539050652051</v>
          </cell>
          <cell r="G6">
            <v>5.8559735090856941</v>
          </cell>
          <cell r="H6">
            <v>4.8171469842405914</v>
          </cell>
          <cell r="I6">
            <v>2.6256215799368818</v>
          </cell>
          <cell r="J6">
            <v>15.21664171839473</v>
          </cell>
          <cell r="K6">
            <v>4.7955680854523237</v>
          </cell>
          <cell r="L6">
            <v>5.2168293257103509</v>
          </cell>
          <cell r="M6">
            <v>4.3579218797208483</v>
          </cell>
          <cell r="N6">
            <v>0.14739630799378634</v>
          </cell>
          <cell r="O6">
            <v>0</v>
          </cell>
          <cell r="P6">
            <v>15.81830696471893</v>
          </cell>
          <cell r="Q6">
            <v>2.4304839532711457</v>
          </cell>
          <cell r="R6">
            <v>4.8905675134709421</v>
          </cell>
          <cell r="S6">
            <v>1.7979078335521566</v>
          </cell>
          <cell r="T6">
            <v>1.1668336244990856</v>
          </cell>
          <cell r="U6">
            <v>1.5796006432260714</v>
          </cell>
          <cell r="V6">
            <v>1.1097487550251526</v>
          </cell>
          <cell r="W6">
            <v>2.7777841358387594</v>
          </cell>
          <cell r="X6">
            <v>3.4997306935747288</v>
          </cell>
          <cell r="Y6">
            <v>0.67135045558993789</v>
          </cell>
          <cell r="Z6">
            <v>1.4893021006162792</v>
          </cell>
          <cell r="AA6">
            <v>4.4148948262915573</v>
          </cell>
          <cell r="AB6">
            <v>0.21244407193379522</v>
          </cell>
          <cell r="AC6">
            <v>1.2942218651464439</v>
          </cell>
          <cell r="AD6">
            <v>1.3256792537009321</v>
          </cell>
          <cell r="AE6">
            <v>0.21621579201233124</v>
          </cell>
          <cell r="AF6">
            <v>0</v>
          </cell>
          <cell r="AG6">
            <v>3.949987080334628</v>
          </cell>
          <cell r="AH6">
            <v>0.51336776985847044</v>
          </cell>
          <cell r="AI6">
            <v>2.5545996052221827</v>
          </cell>
          <cell r="AJ6">
            <v>2.9116382211949765</v>
          </cell>
          <cell r="AK6">
            <v>1.4952928208384046</v>
          </cell>
          <cell r="AL6">
            <v>0.81797609425231443</v>
          </cell>
          <cell r="AM6">
            <v>0.28219470010586384</v>
          </cell>
          <cell r="AN6">
            <v>0.4788596179126906</v>
          </cell>
          <cell r="AO6">
            <v>5.966441196675115</v>
          </cell>
          <cell r="AP6">
            <v>2.6514334537888207</v>
          </cell>
          <cell r="AQ6">
            <v>1.5466784932398816</v>
          </cell>
          <cell r="AR6">
            <v>0.39001070825021239</v>
          </cell>
          <cell r="AS6">
            <v>1.3671803269693976</v>
          </cell>
          <cell r="AT6">
            <v>0</v>
          </cell>
          <cell r="AU6">
            <v>3.9574587381894126</v>
          </cell>
          <cell r="AV6">
            <v>0.32331412231266565</v>
          </cell>
          <cell r="AW6">
            <v>0.85083540167700333</v>
          </cell>
        </row>
        <row r="7">
          <cell r="A7">
            <v>1</v>
          </cell>
          <cell r="C7">
            <v>168.08619670238969</v>
          </cell>
          <cell r="D7">
            <v>203.27241596096312</v>
          </cell>
          <cell r="E7">
            <v>128.16863534671666</v>
          </cell>
          <cell r="F7">
            <v>203.49590216166635</v>
          </cell>
          <cell r="G7">
            <v>247.01870448251472</v>
          </cell>
          <cell r="H7">
            <v>244.97023609934459</v>
          </cell>
          <cell r="I7">
            <v>277.72041585281363</v>
          </cell>
          <cell r="J7">
            <v>290.61689796912322</v>
          </cell>
          <cell r="K7">
            <v>259.3381271769681</v>
          </cell>
          <cell r="L7">
            <v>313.53010187103774</v>
          </cell>
          <cell r="M7">
            <v>204.9490978137664</v>
          </cell>
          <cell r="N7">
            <v>292.72724443555057</v>
          </cell>
          <cell r="O7">
            <v>295.53568283838638</v>
          </cell>
          <cell r="P7">
            <v>406.58908037715929</v>
          </cell>
          <cell r="Q7">
            <v>294.25806200201816</v>
          </cell>
          <cell r="R7">
            <v>264.34018048740944</v>
          </cell>
          <cell r="S7">
            <v>273.32058069555842</v>
          </cell>
          <cell r="T7">
            <v>354.6142491743953</v>
          </cell>
          <cell r="U7">
            <v>264.89621936837358</v>
          </cell>
          <cell r="V7">
            <v>237.02163013375954</v>
          </cell>
          <cell r="W7">
            <v>215.58699617400558</v>
          </cell>
          <cell r="X7">
            <v>187.54759527671399</v>
          </cell>
          <cell r="Y7">
            <v>173.24669590082854</v>
          </cell>
          <cell r="Z7">
            <v>239.26791936224788</v>
          </cell>
          <cell r="AA7">
            <v>185.43962263374087</v>
          </cell>
          <cell r="AB7">
            <v>280.06610833146823</v>
          </cell>
          <cell r="AC7">
            <v>232.43221734935787</v>
          </cell>
          <cell r="AD7">
            <v>311.34029643562508</v>
          </cell>
          <cell r="AE7">
            <v>265.43295915917258</v>
          </cell>
          <cell r="AF7">
            <v>242.7687593699072</v>
          </cell>
          <cell r="AG7">
            <v>341.18887561519</v>
          </cell>
          <cell r="AH7">
            <v>264.54539360451975</v>
          </cell>
          <cell r="AI7">
            <v>251.16266388989717</v>
          </cell>
          <cell r="AJ7">
            <v>312.74949770370586</v>
          </cell>
          <cell r="AK7">
            <v>344.41636690256746</v>
          </cell>
          <cell r="AL7">
            <v>281.19445843163157</v>
          </cell>
          <cell r="AM7">
            <v>274.60550340075793</v>
          </cell>
          <cell r="AN7">
            <v>292.69409142987325</v>
          </cell>
          <cell r="AO7">
            <v>262.64887991871331</v>
          </cell>
          <cell r="AP7">
            <v>277.65136933604691</v>
          </cell>
          <cell r="AQ7">
            <v>306.04513299883791</v>
          </cell>
          <cell r="AR7">
            <v>318.96756678705657</v>
          </cell>
          <cell r="AS7">
            <v>413.84005601394762</v>
          </cell>
          <cell r="AT7">
            <v>543.95635139484614</v>
          </cell>
          <cell r="AU7">
            <v>448.52762004401615</v>
          </cell>
          <cell r="AV7">
            <v>882.12718825719901</v>
          </cell>
          <cell r="AW7">
            <v>881.51922399297939</v>
          </cell>
        </row>
        <row r="8">
          <cell r="A8">
            <v>1</v>
          </cell>
          <cell r="B8">
            <v>1</v>
          </cell>
          <cell r="C8">
            <v>267.82036568504401</v>
          </cell>
          <cell r="D8">
            <v>323.61754925469722</v>
          </cell>
          <cell r="E8">
            <v>248.325028997445</v>
          </cell>
          <cell r="F8">
            <v>261.90930250408741</v>
          </cell>
          <cell r="G8">
            <v>287.83052353074333</v>
          </cell>
          <cell r="H8">
            <v>274.67944749757925</v>
          </cell>
          <cell r="I8">
            <v>449.86269972495063</v>
          </cell>
          <cell r="J8">
            <v>375.17935318062626</v>
          </cell>
          <cell r="K8">
            <v>409.28880839840252</v>
          </cell>
          <cell r="L8">
            <v>378.84546368397173</v>
          </cell>
          <cell r="M8">
            <v>340.95127293803438</v>
          </cell>
          <cell r="N8">
            <v>343.32182555929268</v>
          </cell>
          <cell r="O8">
            <v>463.91879618971575</v>
          </cell>
          <cell r="P8">
            <v>373.18575772209994</v>
          </cell>
          <cell r="Q8">
            <v>403.00484858935027</v>
          </cell>
          <cell r="R8">
            <v>338.1354558508524</v>
          </cell>
          <cell r="S8">
            <v>307.06165739681506</v>
          </cell>
          <cell r="T8">
            <v>322.02485505380429</v>
          </cell>
          <cell r="U8">
            <v>336.59164845450437</v>
          </cell>
          <cell r="V8">
            <v>317.31444504458881</v>
          </cell>
          <cell r="W8">
            <v>334.26996539052851</v>
          </cell>
          <cell r="X8">
            <v>326.59776257149946</v>
          </cell>
          <cell r="Y8">
            <v>259.10024384906984</v>
          </cell>
          <cell r="Z8">
            <v>313.22259562242255</v>
          </cell>
          <cell r="AA8">
            <v>317.94822027971617</v>
          </cell>
          <cell r="AB8">
            <v>328.83343590255924</v>
          </cell>
          <cell r="AC8">
            <v>325.06658835809617</v>
          </cell>
          <cell r="AD8">
            <v>259.06989179167533</v>
          </cell>
          <cell r="AE8">
            <v>424.54152242803724</v>
          </cell>
          <cell r="AF8">
            <v>440.93783277054143</v>
          </cell>
          <cell r="AG8">
            <v>430.29417199984471</v>
          </cell>
          <cell r="AH8">
            <v>492.0904589409248</v>
          </cell>
          <cell r="AI8">
            <v>379.07630819753433</v>
          </cell>
          <cell r="AJ8">
            <v>479.98016957357549</v>
          </cell>
          <cell r="AK8">
            <v>446.60945281036032</v>
          </cell>
          <cell r="AL8">
            <v>468.77287410094459</v>
          </cell>
          <cell r="AM8">
            <v>454.30685544359329</v>
          </cell>
          <cell r="AN8">
            <v>480.94840894883021</v>
          </cell>
          <cell r="AO8">
            <v>424.30522985142858</v>
          </cell>
          <cell r="AP8">
            <v>461.55828671646259</v>
          </cell>
          <cell r="AQ8">
            <v>473.5792629219157</v>
          </cell>
          <cell r="AR8">
            <v>514.77384158141194</v>
          </cell>
          <cell r="AS8">
            <v>707.44928851377153</v>
          </cell>
          <cell r="AT8">
            <v>857.18591894849965</v>
          </cell>
          <cell r="AU8">
            <v>925.33145426192084</v>
          </cell>
          <cell r="AV8">
            <v>1154.0001007632336</v>
          </cell>
          <cell r="AW8">
            <v>1170.6261733198453</v>
          </cell>
        </row>
        <row r="9">
          <cell r="A9">
            <v>1</v>
          </cell>
          <cell r="B9">
            <v>2</v>
          </cell>
          <cell r="C9">
            <v>4.530153688898225</v>
          </cell>
          <cell r="D9">
            <v>9.0393576257177841</v>
          </cell>
          <cell r="E9">
            <v>2.5215056214888931</v>
          </cell>
          <cell r="F9">
            <v>2.3648529971512127</v>
          </cell>
          <cell r="G9">
            <v>3.6059744250012868</v>
          </cell>
          <cell r="H9">
            <v>4.5217831287529089</v>
          </cell>
          <cell r="I9">
            <v>2.6126728424881462</v>
          </cell>
          <cell r="J9">
            <v>5.1325356104132567</v>
          </cell>
          <cell r="K9">
            <v>7.1115820155569152</v>
          </cell>
          <cell r="L9">
            <v>5.9424136723429859</v>
          </cell>
          <cell r="M9">
            <v>3.8676008739386205</v>
          </cell>
          <cell r="N9">
            <v>12.081395129688177</v>
          </cell>
          <cell r="O9">
            <v>14.470244408602609</v>
          </cell>
          <cell r="P9">
            <v>7.5794325967375862</v>
          </cell>
          <cell r="Q9">
            <v>4.6063375451608479</v>
          </cell>
          <cell r="R9">
            <v>4.0976569761598727</v>
          </cell>
          <cell r="S9">
            <v>4.9054251549799091</v>
          </cell>
          <cell r="T9">
            <v>6.3591131936488585</v>
          </cell>
          <cell r="U9">
            <v>10.093169402947446</v>
          </cell>
          <cell r="V9">
            <v>5.6501323817938616</v>
          </cell>
          <cell r="W9">
            <v>3.5711279514390655</v>
          </cell>
          <cell r="X9">
            <v>5.6016018152648597</v>
          </cell>
          <cell r="Y9">
            <v>6.1615087534113755</v>
          </cell>
          <cell r="Z9">
            <v>5.6564408934929515</v>
          </cell>
          <cell r="AA9">
            <v>6.0027212587502996</v>
          </cell>
          <cell r="AB9">
            <v>8.0946820062791733</v>
          </cell>
          <cell r="AC9">
            <v>6.5502933382406674</v>
          </cell>
          <cell r="AD9">
            <v>3.6454212313871488</v>
          </cell>
          <cell r="AE9">
            <v>3.1133669919683662</v>
          </cell>
          <cell r="AF9">
            <v>6.792706556961952</v>
          </cell>
          <cell r="AG9">
            <v>3.5360919091262097</v>
          </cell>
          <cell r="AH9">
            <v>5.8444184766403531</v>
          </cell>
          <cell r="AI9">
            <v>4.1768710594002592</v>
          </cell>
          <cell r="AJ9">
            <v>9.5125127080486216</v>
          </cell>
          <cell r="AK9">
            <v>9.4434070214221606</v>
          </cell>
          <cell r="AL9">
            <v>6.2755434716377723</v>
          </cell>
          <cell r="AM9">
            <v>5.2068142190224744</v>
          </cell>
          <cell r="AN9">
            <v>11.586220483280441</v>
          </cell>
          <cell r="AO9">
            <v>13.643811665300053</v>
          </cell>
          <cell r="AP9">
            <v>6.6357970952467884</v>
          </cell>
          <cell r="AQ9">
            <v>5.8450014501789918</v>
          </cell>
          <cell r="AR9">
            <v>18.783344254625288</v>
          </cell>
          <cell r="AS9">
            <v>17.495545423414953</v>
          </cell>
          <cell r="AT9">
            <v>12.127116516145847</v>
          </cell>
          <cell r="AU9">
            <v>26.444049707326776</v>
          </cell>
          <cell r="AV9">
            <v>23.160152925518137</v>
          </cell>
          <cell r="AW9">
            <v>28.633426599513228</v>
          </cell>
        </row>
        <row r="10">
          <cell r="A10">
            <v>1</v>
          </cell>
          <cell r="B10">
            <v>3</v>
          </cell>
          <cell r="C10">
            <v>332.654217702013</v>
          </cell>
          <cell r="D10">
            <v>352.7756692642983</v>
          </cell>
          <cell r="E10">
            <v>309.92913418365868</v>
          </cell>
          <cell r="F10">
            <v>450.27161727081881</v>
          </cell>
          <cell r="G10">
            <v>704.32328474316751</v>
          </cell>
          <cell r="H10">
            <v>549.38276638771924</v>
          </cell>
          <cell r="I10">
            <v>579.1230477974392</v>
          </cell>
          <cell r="J10">
            <v>675.29767146679853</v>
          </cell>
          <cell r="K10">
            <v>611.55463325311587</v>
          </cell>
          <cell r="L10">
            <v>593.58718796622816</v>
          </cell>
          <cell r="M10">
            <v>591.36217948849117</v>
          </cell>
          <cell r="N10">
            <v>691.60758784393033</v>
          </cell>
          <cell r="O10">
            <v>968.2499243640267</v>
          </cell>
          <cell r="P10">
            <v>958.24541427358554</v>
          </cell>
          <cell r="Q10">
            <v>871.61322050583283</v>
          </cell>
          <cell r="R10">
            <v>881.82790321161633</v>
          </cell>
          <cell r="S10">
            <v>962.23749072144778</v>
          </cell>
          <cell r="T10">
            <v>1010.5514295664369</v>
          </cell>
          <cell r="U10">
            <v>728.4274171770503</v>
          </cell>
          <cell r="V10">
            <v>781.90995065129994</v>
          </cell>
          <cell r="W10">
            <v>805.79982595565139</v>
          </cell>
          <cell r="X10">
            <v>772.0998910950758</v>
          </cell>
          <cell r="Y10">
            <v>688.5887658977216</v>
          </cell>
          <cell r="Z10">
            <v>748.23002288746022</v>
          </cell>
          <cell r="AA10">
            <v>1035.3834823675024</v>
          </cell>
          <cell r="AB10">
            <v>950.44954684451341</v>
          </cell>
          <cell r="AC10">
            <v>878.25785511744994</v>
          </cell>
          <cell r="AD10">
            <v>738.8237743173479</v>
          </cell>
          <cell r="AE10">
            <v>946.99198720478398</v>
          </cell>
          <cell r="AF10">
            <v>939.88688675535298</v>
          </cell>
          <cell r="AG10">
            <v>1017.1714540267737</v>
          </cell>
          <cell r="AH10">
            <v>948.40245870986917</v>
          </cell>
          <cell r="AI10">
            <v>998.68903662369814</v>
          </cell>
          <cell r="AJ10">
            <v>1055.7995457506609</v>
          </cell>
          <cell r="AK10">
            <v>1058.6622790345523</v>
          </cell>
          <cell r="AL10">
            <v>1163.5514199843976</v>
          </cell>
          <cell r="AM10">
            <v>1077.1085985702762</v>
          </cell>
          <cell r="AN10">
            <v>1393.1872083246458</v>
          </cell>
          <cell r="AO10">
            <v>960.23470964585954</v>
          </cell>
          <cell r="AP10">
            <v>1112.5974721101852</v>
          </cell>
          <cell r="AQ10">
            <v>1353.5003393671986</v>
          </cell>
          <cell r="AR10">
            <v>1343.8264257334263</v>
          </cell>
          <cell r="AS10">
            <v>1670.6721092652117</v>
          </cell>
          <cell r="AT10">
            <v>1515.2896413214958</v>
          </cell>
          <cell r="AU10">
            <v>1835.8058363934765</v>
          </cell>
          <cell r="AV10">
            <v>2488.0640008530718</v>
          </cell>
          <cell r="AW10">
            <v>2558.2261541954058</v>
          </cell>
        </row>
        <row r="11">
          <cell r="A11">
            <v>1</v>
          </cell>
          <cell r="B11">
            <v>9</v>
          </cell>
          <cell r="C11">
            <v>3.1174365313923591E-2</v>
          </cell>
          <cell r="D11">
            <v>0.86142045466877992</v>
          </cell>
          <cell r="E11">
            <v>0</v>
          </cell>
          <cell r="F11">
            <v>0.1712477917406669</v>
          </cell>
          <cell r="G11">
            <v>0</v>
          </cell>
          <cell r="H11">
            <v>0</v>
          </cell>
          <cell r="I11">
            <v>0.12998263434043636</v>
          </cell>
          <cell r="J11">
            <v>0</v>
          </cell>
          <cell r="K11">
            <v>2.7949892699060594</v>
          </cell>
          <cell r="L11">
            <v>0</v>
          </cell>
          <cell r="M11">
            <v>0</v>
          </cell>
          <cell r="N11">
            <v>0</v>
          </cell>
          <cell r="O11">
            <v>1.3074941389651664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1.3400971375168154</v>
          </cell>
          <cell r="AD11">
            <v>0</v>
          </cell>
          <cell r="AE11">
            <v>0</v>
          </cell>
          <cell r="AF11">
            <v>0.13768064318493006</v>
          </cell>
          <cell r="AG11">
            <v>0</v>
          </cell>
          <cell r="AH11">
            <v>0.51721894668718016</v>
          </cell>
          <cell r="AI11">
            <v>0.54369175796834746</v>
          </cell>
          <cell r="AJ11">
            <v>0.2538009331810297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0.25054959949609146</v>
          </cell>
          <cell r="AP11">
            <v>0.28914657572872299</v>
          </cell>
          <cell r="AQ11">
            <v>0</v>
          </cell>
          <cell r="AR11">
            <v>0</v>
          </cell>
          <cell r="AS11">
            <v>0</v>
          </cell>
          <cell r="AT11">
            <v>0.8834546624581181</v>
          </cell>
          <cell r="AU11">
            <v>0</v>
          </cell>
          <cell r="AV11">
            <v>0</v>
          </cell>
          <cell r="AW11">
            <v>0.18080901840173358</v>
          </cell>
        </row>
        <row r="12">
          <cell r="A12">
            <v>2</v>
          </cell>
          <cell r="C12">
            <v>83.053408999394179</v>
          </cell>
          <cell r="D12">
            <v>96.163251937578849</v>
          </cell>
          <cell r="E12">
            <v>93.813869643417036</v>
          </cell>
          <cell r="F12">
            <v>77.055427482327985</v>
          </cell>
          <cell r="G12">
            <v>69.905582243809789</v>
          </cell>
          <cell r="H12">
            <v>92.555132668999107</v>
          </cell>
          <cell r="I12">
            <v>62.543428424130653</v>
          </cell>
          <cell r="J12">
            <v>67.298969493790651</v>
          </cell>
          <cell r="K12">
            <v>107.08534559651653</v>
          </cell>
          <cell r="L12">
            <v>74.972289728003332</v>
          </cell>
          <cell r="M12">
            <v>76.902015175803257</v>
          </cell>
          <cell r="N12">
            <v>86.215314900641857</v>
          </cell>
          <cell r="O12">
            <v>101.63521910876688</v>
          </cell>
          <cell r="P12">
            <v>88.098879522167451</v>
          </cell>
          <cell r="Q12">
            <v>70.441306010061012</v>
          </cell>
          <cell r="R12">
            <v>68.830476839804248</v>
          </cell>
          <cell r="S12">
            <v>85.19979297525137</v>
          </cell>
          <cell r="T12">
            <v>75.104183463917806</v>
          </cell>
          <cell r="U12">
            <v>63.699639927494403</v>
          </cell>
          <cell r="V12">
            <v>61.929561617670949</v>
          </cell>
          <cell r="W12">
            <v>70.940362046101114</v>
          </cell>
          <cell r="X12">
            <v>93.291526479934603</v>
          </cell>
          <cell r="Y12">
            <v>83.862534350011941</v>
          </cell>
          <cell r="Z12">
            <v>100.93233414518318</v>
          </cell>
          <cell r="AA12">
            <v>59.888026406569935</v>
          </cell>
          <cell r="AB12">
            <v>57.361393913449703</v>
          </cell>
          <cell r="AC12">
            <v>69.821935321010528</v>
          </cell>
          <cell r="AD12">
            <v>66.866832060970452</v>
          </cell>
          <cell r="AE12">
            <v>75.730618178052168</v>
          </cell>
          <cell r="AF12">
            <v>67.837385878760543</v>
          </cell>
          <cell r="AG12">
            <v>73.234409039034063</v>
          </cell>
          <cell r="AH12">
            <v>83.382187869567659</v>
          </cell>
          <cell r="AI12">
            <v>70.591339748920888</v>
          </cell>
          <cell r="AJ12">
            <v>115.58727099639881</v>
          </cell>
          <cell r="AK12">
            <v>61.516548121263</v>
          </cell>
          <cell r="AL12">
            <v>71.333356310279299</v>
          </cell>
          <cell r="AM12">
            <v>82.381278608521313</v>
          </cell>
          <cell r="AN12">
            <v>88.608706725459825</v>
          </cell>
          <cell r="AO12">
            <v>70.73742775670398</v>
          </cell>
          <cell r="AP12">
            <v>62.693369189565686</v>
          </cell>
          <cell r="AQ12">
            <v>63.886672605468959</v>
          </cell>
          <cell r="AR12">
            <v>68.049642669146806</v>
          </cell>
          <cell r="AS12">
            <v>69.858068528192035</v>
          </cell>
          <cell r="AT12">
            <v>74.875468171936802</v>
          </cell>
          <cell r="AU12">
            <v>65.672760071092981</v>
          </cell>
          <cell r="AV12">
            <v>60.358751014370895</v>
          </cell>
          <cell r="AW12">
            <v>65.213214393195869</v>
          </cell>
        </row>
        <row r="13">
          <cell r="A13">
            <v>2</v>
          </cell>
          <cell r="B13">
            <v>1</v>
          </cell>
          <cell r="C13">
            <v>3927.2357883857676</v>
          </cell>
          <cell r="D13">
            <v>4422.4509520696747</v>
          </cell>
          <cell r="E13">
            <v>4017.5383540581947</v>
          </cell>
          <cell r="F13">
            <v>3895.9203479725238</v>
          </cell>
          <cell r="G13">
            <v>4239.9215509965388</v>
          </cell>
          <cell r="H13">
            <v>4387.409823469724</v>
          </cell>
          <cell r="I13">
            <v>4213.2033451645657</v>
          </cell>
          <cell r="J13">
            <v>4630.2725068376094</v>
          </cell>
          <cell r="K13">
            <v>4405.4427372915552</v>
          </cell>
          <cell r="L13">
            <v>4599.8754905406877</v>
          </cell>
          <cell r="M13">
            <v>4568.4286001010805</v>
          </cell>
          <cell r="N13">
            <v>4709.3153731402144</v>
          </cell>
          <cell r="O13">
            <v>4457.9053312777378</v>
          </cell>
          <cell r="P13">
            <v>4852.7916579151752</v>
          </cell>
          <cell r="Q13">
            <v>4364.4340423114108</v>
          </cell>
          <cell r="R13">
            <v>4455.7653785838102</v>
          </cell>
          <cell r="S13">
            <v>4263.8399877895736</v>
          </cell>
          <cell r="T13">
            <v>4334.6709311750637</v>
          </cell>
          <cell r="U13">
            <v>4389.5738754660406</v>
          </cell>
          <cell r="V13">
            <v>4750.5738860216734</v>
          </cell>
          <cell r="W13">
            <v>4638.6070774668751</v>
          </cell>
          <cell r="X13">
            <v>4839.320841739509</v>
          </cell>
          <cell r="Y13">
            <v>4707.1595840141999</v>
          </cell>
          <cell r="Z13">
            <v>4669.9376925013257</v>
          </cell>
          <cell r="AA13">
            <v>4446.4728470727159</v>
          </cell>
          <cell r="AB13">
            <v>4685.7803039250175</v>
          </cell>
          <cell r="AC13">
            <v>4560.5812383262883</v>
          </cell>
          <cell r="AD13">
            <v>4319.2518041824869</v>
          </cell>
          <cell r="AE13">
            <v>4560.5769733440129</v>
          </cell>
          <cell r="AF13">
            <v>4594.4544405328697</v>
          </cell>
          <cell r="AG13">
            <v>4844.4946980013638</v>
          </cell>
          <cell r="AH13">
            <v>4801.0858973278328</v>
          </cell>
          <cell r="AI13">
            <v>4665.3631149374778</v>
          </cell>
          <cell r="AJ13">
            <v>4988.8787521092745</v>
          </cell>
          <cell r="AK13">
            <v>4830.6696765728948</v>
          </cell>
          <cell r="AL13">
            <v>4881.0144490843122</v>
          </cell>
          <cell r="AM13">
            <v>4790.4890040637083</v>
          </cell>
          <cell r="AN13">
            <v>4735.9001398926157</v>
          </cell>
          <cell r="AO13">
            <v>4754.0266860091797</v>
          </cell>
          <cell r="AP13">
            <v>4536.7959458224104</v>
          </cell>
          <cell r="AQ13">
            <v>4935.1381857230062</v>
          </cell>
          <cell r="AR13">
            <v>4800.5057400288379</v>
          </cell>
          <cell r="AS13">
            <v>5145.604400236155</v>
          </cell>
          <cell r="AT13">
            <v>5124.2600077154029</v>
          </cell>
          <cell r="AU13">
            <v>4765.2561738793802</v>
          </cell>
          <cell r="AV13">
            <v>5035.5738479433994</v>
          </cell>
          <cell r="AW13">
            <v>5045.9347412687039</v>
          </cell>
        </row>
        <row r="14">
          <cell r="A14">
            <v>2</v>
          </cell>
          <cell r="B14">
            <v>2</v>
          </cell>
          <cell r="C14">
            <v>228.79926088380836</v>
          </cell>
          <cell r="D14">
            <v>230.79482478502479</v>
          </cell>
          <cell r="E14">
            <v>176.78832376227035</v>
          </cell>
          <cell r="F14">
            <v>160.05444128466507</v>
          </cell>
          <cell r="G14">
            <v>221.93066228758369</v>
          </cell>
          <cell r="H14">
            <v>173.10800094754077</v>
          </cell>
          <cell r="I14">
            <v>150.34736582614042</v>
          </cell>
          <cell r="J14">
            <v>200.84647550964669</v>
          </cell>
          <cell r="K14">
            <v>181.56326985724647</v>
          </cell>
          <cell r="L14">
            <v>202.25936353546632</v>
          </cell>
          <cell r="M14">
            <v>233.37916046532595</v>
          </cell>
          <cell r="N14">
            <v>167.08594126989993</v>
          </cell>
          <cell r="O14">
            <v>273.35381411342092</v>
          </cell>
          <cell r="P14">
            <v>304.49709072138677</v>
          </cell>
          <cell r="Q14">
            <v>197.20606818089018</v>
          </cell>
          <cell r="R14">
            <v>246.36458763578361</v>
          </cell>
          <cell r="S14">
            <v>232.66012861508028</v>
          </cell>
          <cell r="T14">
            <v>199.53165083898926</v>
          </cell>
          <cell r="U14">
            <v>204.58911451170337</v>
          </cell>
          <cell r="V14">
            <v>205.92459174380886</v>
          </cell>
          <cell r="W14">
            <v>231.21334104161849</v>
          </cell>
          <cell r="X14">
            <v>254.69583812235877</v>
          </cell>
          <cell r="Y14">
            <v>207.40429531484304</v>
          </cell>
          <cell r="Z14">
            <v>296.28621419650995</v>
          </cell>
          <cell r="AA14">
            <v>253.20091443667826</v>
          </cell>
          <cell r="AB14">
            <v>221.58977697891467</v>
          </cell>
          <cell r="AC14">
            <v>284.01555902682435</v>
          </cell>
          <cell r="AD14">
            <v>256.10894143197214</v>
          </cell>
          <cell r="AE14">
            <v>251.78859186443492</v>
          </cell>
          <cell r="AF14">
            <v>273.0317394506738</v>
          </cell>
          <cell r="AG14">
            <v>303.17296224907443</v>
          </cell>
          <cell r="AH14">
            <v>308.34653919474783</v>
          </cell>
          <cell r="AI14">
            <v>317.91341744660542</v>
          </cell>
          <cell r="AJ14">
            <v>270.49148966157895</v>
          </cell>
          <cell r="AK14">
            <v>254.81455814431408</v>
          </cell>
          <cell r="AL14">
            <v>288.30250174215126</v>
          </cell>
          <cell r="AM14">
            <v>246.74136663572756</v>
          </cell>
          <cell r="AN14">
            <v>296.68320719049916</v>
          </cell>
          <cell r="AO14">
            <v>280.30707537858149</v>
          </cell>
          <cell r="AP14">
            <v>299.4781169409776</v>
          </cell>
          <cell r="AQ14">
            <v>296.7356346852776</v>
          </cell>
          <cell r="AR14">
            <v>346.99843628090315</v>
          </cell>
          <cell r="AS14">
            <v>281.28342106364443</v>
          </cell>
          <cell r="AT14">
            <v>340.61750849054886</v>
          </cell>
          <cell r="AU14">
            <v>353.40806776698116</v>
          </cell>
          <cell r="AV14">
            <v>376.90605000425239</v>
          </cell>
          <cell r="AW14">
            <v>385.37582394612247</v>
          </cell>
        </row>
        <row r="15">
          <cell r="A15">
            <v>2</v>
          </cell>
          <cell r="B15">
            <v>3</v>
          </cell>
          <cell r="C15">
            <v>167.99626810272252</v>
          </cell>
          <cell r="D15">
            <v>177.89801622247657</v>
          </cell>
          <cell r="E15">
            <v>171.04104674111898</v>
          </cell>
          <cell r="F15">
            <v>168.08150021851367</v>
          </cell>
          <cell r="G15">
            <v>184.74297105854487</v>
          </cell>
          <cell r="H15">
            <v>185.71569208200418</v>
          </cell>
          <cell r="I15">
            <v>183.8521617524782</v>
          </cell>
          <cell r="J15">
            <v>186.86154497480376</v>
          </cell>
          <cell r="K15">
            <v>170.81347669918441</v>
          </cell>
          <cell r="L15">
            <v>154.83725924297892</v>
          </cell>
          <cell r="M15">
            <v>146.21954727581306</v>
          </cell>
          <cell r="N15">
            <v>162.67053830895608</v>
          </cell>
          <cell r="O15">
            <v>127.72552209360786</v>
          </cell>
          <cell r="P15">
            <v>182.59820697547781</v>
          </cell>
          <cell r="Q15">
            <v>199.38898964490502</v>
          </cell>
          <cell r="R15">
            <v>216.4835521783636</v>
          </cell>
          <cell r="S15">
            <v>200.65263142990804</v>
          </cell>
          <cell r="T15">
            <v>244.60240951152346</v>
          </cell>
          <cell r="U15">
            <v>142.8444167051216</v>
          </cell>
          <cell r="V15">
            <v>184.46534626564497</v>
          </cell>
          <cell r="W15">
            <v>167.07802464523306</v>
          </cell>
          <cell r="X15">
            <v>163.17639702705048</v>
          </cell>
          <cell r="Y15">
            <v>151.93043481083956</v>
          </cell>
          <cell r="Z15">
            <v>192.73246076767785</v>
          </cell>
          <cell r="AA15">
            <v>184.56684848402892</v>
          </cell>
          <cell r="AB15">
            <v>180.31426795788582</v>
          </cell>
          <cell r="AC15">
            <v>230.73674390781116</v>
          </cell>
          <cell r="AD15">
            <v>178.90339952886549</v>
          </cell>
          <cell r="AE15">
            <v>154.71480660008092</v>
          </cell>
          <cell r="AF15">
            <v>174.78605818180583</v>
          </cell>
          <cell r="AG15">
            <v>176.80434962579801</v>
          </cell>
          <cell r="AH15">
            <v>149.30970743713036</v>
          </cell>
          <cell r="AI15">
            <v>182.41365984198188</v>
          </cell>
          <cell r="AJ15">
            <v>185.90504698739994</v>
          </cell>
          <cell r="AK15">
            <v>145.61548858349053</v>
          </cell>
          <cell r="AL15">
            <v>163.23746497672542</v>
          </cell>
          <cell r="AM15">
            <v>184.69621466055776</v>
          </cell>
          <cell r="AN15">
            <v>193.92895502441777</v>
          </cell>
          <cell r="AO15">
            <v>207.00807324156833</v>
          </cell>
          <cell r="AP15">
            <v>151.40126561309708</v>
          </cell>
          <cell r="AQ15">
            <v>192.54785070888411</v>
          </cell>
          <cell r="AR15">
            <v>143.75732697777897</v>
          </cell>
          <cell r="AS15">
            <v>167.88645543503554</v>
          </cell>
          <cell r="AT15">
            <v>141.33626119295877</v>
          </cell>
          <cell r="AU15">
            <v>163.48107115431293</v>
          </cell>
          <cell r="AV15">
            <v>183.0935584410675</v>
          </cell>
          <cell r="AW15">
            <v>156.81515683755046</v>
          </cell>
        </row>
        <row r="16">
          <cell r="A16">
            <v>2</v>
          </cell>
          <cell r="B16">
            <v>9</v>
          </cell>
          <cell r="C16">
            <v>0.13094731823762268</v>
          </cell>
          <cell r="D16">
            <v>4.99879665224109</v>
          </cell>
          <cell r="E16">
            <v>4.9018279554517123</v>
          </cell>
          <cell r="F16">
            <v>0.96592581186459237</v>
          </cell>
          <cell r="G16">
            <v>2.1391823121913678</v>
          </cell>
          <cell r="H16">
            <v>0</v>
          </cell>
          <cell r="I16">
            <v>0</v>
          </cell>
          <cell r="J16">
            <v>0.9605849411453703</v>
          </cell>
          <cell r="K16">
            <v>0.20605322446961927</v>
          </cell>
          <cell r="L16">
            <v>0.42482093299668522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0.56004574469224533</v>
          </cell>
          <cell r="V16">
            <v>0</v>
          </cell>
          <cell r="W16">
            <v>0</v>
          </cell>
          <cell r="X16">
            <v>1.4896637613132335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2.8756618448536524</v>
          </cell>
          <cell r="AE16">
            <v>9.1589895911995192E-2</v>
          </cell>
          <cell r="AF16">
            <v>0</v>
          </cell>
          <cell r="AG16">
            <v>0.11227600095369029</v>
          </cell>
          <cell r="AH16">
            <v>0</v>
          </cell>
          <cell r="AI16">
            <v>0</v>
          </cell>
          <cell r="AJ16">
            <v>0</v>
          </cell>
          <cell r="AK16">
            <v>0.38769422890963562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0.61993735152042373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</row>
        <row r="17">
          <cell r="A17">
            <v>3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0.78066355634289597</v>
          </cell>
          <cell r="AS17">
            <v>5.9283619816229125</v>
          </cell>
          <cell r="AT17">
            <v>3.2395485068182719</v>
          </cell>
          <cell r="AU17">
            <v>0</v>
          </cell>
          <cell r="AV17">
            <v>0.35240652006275447</v>
          </cell>
          <cell r="AW17">
            <v>0</v>
          </cell>
        </row>
        <row r="18">
          <cell r="A18">
            <v>3</v>
          </cell>
          <cell r="B18">
            <v>1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15.438443732372521</v>
          </cell>
          <cell r="AS18">
            <v>9.8567867857605105</v>
          </cell>
          <cell r="AT18">
            <v>11.427121711922032</v>
          </cell>
          <cell r="AU18">
            <v>5.5311871997363156</v>
          </cell>
          <cell r="AV18">
            <v>12.549477633919553</v>
          </cell>
          <cell r="AW18">
            <v>6.9030754927732625</v>
          </cell>
        </row>
        <row r="19">
          <cell r="A19">
            <v>3</v>
          </cell>
          <cell r="B19">
            <v>2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0.92354287848384009</v>
          </cell>
          <cell r="AW19">
            <v>0.31033199638501174</v>
          </cell>
        </row>
        <row r="20">
          <cell r="A20">
            <v>3</v>
          </cell>
          <cell r="B20">
            <v>3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0.99263314008463077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0.42161683594580041</v>
          </cell>
          <cell r="AT20">
            <v>2.4482530615872138</v>
          </cell>
          <cell r="AU20">
            <v>10.097489466090497</v>
          </cell>
          <cell r="AV20">
            <v>10.291921560970128</v>
          </cell>
          <cell r="AW20">
            <v>2.0538216935249651</v>
          </cell>
        </row>
        <row r="21">
          <cell r="A21">
            <v>9</v>
          </cell>
          <cell r="C21">
            <v>3.0244847298928694</v>
          </cell>
          <cell r="D21">
            <v>2.1544482523608379</v>
          </cell>
          <cell r="E21">
            <v>1.3640730861432266</v>
          </cell>
          <cell r="F21">
            <v>0.16078019565672028</v>
          </cell>
          <cell r="G21">
            <v>0.26855040881808712</v>
          </cell>
          <cell r="H21">
            <v>0.36049063480468102</v>
          </cell>
          <cell r="I21">
            <v>0.15339866330172608</v>
          </cell>
          <cell r="J21">
            <v>0</v>
          </cell>
          <cell r="K21">
            <v>0.27393518997948219</v>
          </cell>
          <cell r="L21">
            <v>0.80306808603333268</v>
          </cell>
          <cell r="M21">
            <v>0</v>
          </cell>
          <cell r="N21">
            <v>0</v>
          </cell>
          <cell r="O21">
            <v>9.4103278675408242E-2</v>
          </cell>
          <cell r="P21">
            <v>0.3021507158272097</v>
          </cell>
          <cell r="Q21">
            <v>0</v>
          </cell>
          <cell r="R21">
            <v>0.66962311856738954</v>
          </cell>
          <cell r="S21">
            <v>0</v>
          </cell>
          <cell r="T21">
            <v>0.11456784815245076</v>
          </cell>
          <cell r="U21">
            <v>0.78187717515756883</v>
          </cell>
          <cell r="V21">
            <v>1.2504493473027642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0.14463487995403213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</row>
        <row r="22">
          <cell r="A22">
            <v>9</v>
          </cell>
          <cell r="B22">
            <v>1</v>
          </cell>
          <cell r="C22">
            <v>33.87099731594666</v>
          </cell>
          <cell r="D22">
            <v>20.298910075858302</v>
          </cell>
          <cell r="E22">
            <v>14.248955870745283</v>
          </cell>
          <cell r="F22">
            <v>12.313668265148761</v>
          </cell>
          <cell r="G22">
            <v>2.3994224796712387</v>
          </cell>
          <cell r="H22">
            <v>2.0321695237468385</v>
          </cell>
          <cell r="I22">
            <v>11.648053466621064</v>
          </cell>
          <cell r="J22">
            <v>9.1514211109074832</v>
          </cell>
          <cell r="K22">
            <v>12.877486725872888</v>
          </cell>
          <cell r="L22">
            <v>9.4016648766310613</v>
          </cell>
          <cell r="M22">
            <v>3.6567436757637273</v>
          </cell>
          <cell r="N22">
            <v>0.49586274224274313</v>
          </cell>
          <cell r="O22">
            <v>2.1051391198604432</v>
          </cell>
          <cell r="P22">
            <v>15.035493472957357</v>
          </cell>
          <cell r="Q22">
            <v>5.4562271576695496</v>
          </cell>
          <cell r="R22">
            <v>2.5573881027140324</v>
          </cell>
          <cell r="S22">
            <v>6.3885735219264763</v>
          </cell>
          <cell r="T22">
            <v>8.1258013230067778</v>
          </cell>
          <cell r="U22">
            <v>1.1534417435051123</v>
          </cell>
          <cell r="V22">
            <v>6.4375109095415208</v>
          </cell>
          <cell r="W22">
            <v>2.2371234530679884</v>
          </cell>
          <cell r="X22">
            <v>0.85735306230709762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13.374915320427833</v>
          </cell>
          <cell r="AM22">
            <v>2.3497785590709936</v>
          </cell>
          <cell r="AN22">
            <v>1.6321616584609815</v>
          </cell>
          <cell r="AO22">
            <v>4.2866479843817586</v>
          </cell>
          <cell r="AP22">
            <v>4.5805997655497892</v>
          </cell>
          <cell r="AQ22">
            <v>2.8617741672325212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</row>
        <row r="23">
          <cell r="A23">
            <v>9</v>
          </cell>
          <cell r="B23">
            <v>2</v>
          </cell>
          <cell r="C23">
            <v>0</v>
          </cell>
          <cell r="D23">
            <v>0.26763724698936392</v>
          </cell>
          <cell r="E23">
            <v>0</v>
          </cell>
          <cell r="F23">
            <v>0.11500873996686399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1.450488404677601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0.26226162044382334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3.0318508923953713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</row>
        <row r="24">
          <cell r="A24">
            <v>9</v>
          </cell>
          <cell r="B24">
            <v>3</v>
          </cell>
          <cell r="C24">
            <v>7.671270230168747</v>
          </cell>
          <cell r="D24">
            <v>6.1185177030495614</v>
          </cell>
          <cell r="E24">
            <v>0.23032098403334703</v>
          </cell>
          <cell r="F24">
            <v>3.8123509621510423</v>
          </cell>
          <cell r="G24">
            <v>0.22358414226338341</v>
          </cell>
          <cell r="H24">
            <v>0</v>
          </cell>
          <cell r="I24">
            <v>2.7449774953922019</v>
          </cell>
          <cell r="J24">
            <v>0</v>
          </cell>
          <cell r="K24">
            <v>0.86908436821693891</v>
          </cell>
          <cell r="L24">
            <v>0.9649441350580904</v>
          </cell>
          <cell r="M24">
            <v>0</v>
          </cell>
          <cell r="N24">
            <v>1.0071334630021165</v>
          </cell>
          <cell r="O24">
            <v>0.41247770203962753</v>
          </cell>
          <cell r="P24">
            <v>0</v>
          </cell>
          <cell r="Q24">
            <v>0</v>
          </cell>
          <cell r="R24">
            <v>0.15213161766211078</v>
          </cell>
          <cell r="S24">
            <v>0</v>
          </cell>
          <cell r="T24">
            <v>0</v>
          </cell>
          <cell r="U24">
            <v>1.0083531263169734</v>
          </cell>
          <cell r="V24">
            <v>1.4579826713213371</v>
          </cell>
          <cell r="W24">
            <v>1.6217076525156016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4.2242844823840269</v>
          </cell>
          <cell r="AM24">
            <v>1.0992152025202757</v>
          </cell>
          <cell r="AN24">
            <v>0</v>
          </cell>
          <cell r="AO24">
            <v>0</v>
          </cell>
          <cell r="AP24">
            <v>3.5819496177692689</v>
          </cell>
          <cell r="AQ24">
            <v>2.2659105999452045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</row>
        <row r="25">
          <cell r="A25">
            <v>9</v>
          </cell>
          <cell r="B25">
            <v>9</v>
          </cell>
          <cell r="C25">
            <v>0</v>
          </cell>
          <cell r="D25">
            <v>0.20071182160156592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0.12150844654474105</v>
          </cell>
          <cell r="J25">
            <v>2.199195434072144</v>
          </cell>
          <cell r="K25">
            <v>0</v>
          </cell>
          <cell r="L25">
            <v>0</v>
          </cell>
          <cell r="M25">
            <v>0.52567746432070483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2.7677623943758726E-2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depto"/>
    </sheetNames>
    <sheetDataSet>
      <sheetData sheetId="0">
        <row r="10">
          <cell r="A10" t="str">
            <v>TOTAL</v>
          </cell>
          <cell r="B10">
            <v>12690449.784999998</v>
          </cell>
          <cell r="C10">
            <v>12820623.215999994</v>
          </cell>
        </row>
        <row r="11">
          <cell r="A11" t="str">
            <v>Bogotá D.C.</v>
          </cell>
          <cell r="B11">
            <v>3841182.0219999999</v>
          </cell>
          <cell r="C11">
            <v>3580235.9109999998</v>
          </cell>
        </row>
        <row r="12">
          <cell r="A12" t="str">
            <v>Cundinamarca</v>
          </cell>
          <cell r="B12">
            <v>3100557.6030000001</v>
          </cell>
          <cell r="C12">
            <v>3106021.88</v>
          </cell>
        </row>
        <row r="13">
          <cell r="A13" t="str">
            <v>Antioquia</v>
          </cell>
          <cell r="B13">
            <v>1848974.4410000001</v>
          </cell>
          <cell r="C13">
            <v>1781144.4790000001</v>
          </cell>
        </row>
        <row r="14">
          <cell r="A14" t="str">
            <v>Valle del Cauca</v>
          </cell>
          <cell r="B14">
            <v>1422363.07</v>
          </cell>
          <cell r="C14">
            <v>1491526.2590000001</v>
          </cell>
        </row>
        <row r="15">
          <cell r="A15" t="str">
            <v>Bolívar</v>
          </cell>
          <cell r="B15">
            <v>685867.79700000002</v>
          </cell>
          <cell r="C15">
            <v>757500.70799999998</v>
          </cell>
        </row>
        <row r="16">
          <cell r="A16" t="str">
            <v>Atlántico</v>
          </cell>
          <cell r="B16">
            <v>685111.83900000004</v>
          </cell>
          <cell r="C16">
            <v>696554.84499999997</v>
          </cell>
        </row>
        <row r="17">
          <cell r="A17" t="str">
            <v>Santander</v>
          </cell>
          <cell r="B17">
            <v>182581.03099999999</v>
          </cell>
          <cell r="C17">
            <v>176413.51699999999</v>
          </cell>
        </row>
        <row r="18">
          <cell r="A18" t="str">
            <v>Cauca</v>
          </cell>
          <cell r="B18">
            <v>156277.87</v>
          </cell>
          <cell r="C18">
            <v>186086.27900000001</v>
          </cell>
        </row>
        <row r="19">
          <cell r="A19" t="str">
            <v>La Guajira</v>
          </cell>
          <cell r="B19">
            <v>137823.00700000001</v>
          </cell>
          <cell r="C19">
            <v>280215.71600000001</v>
          </cell>
        </row>
        <row r="20">
          <cell r="A20" t="str">
            <v>Risaralda</v>
          </cell>
          <cell r="B20">
            <v>115194.45299999999</v>
          </cell>
          <cell r="C20">
            <v>120341.976</v>
          </cell>
        </row>
        <row r="21">
          <cell r="A21" t="str">
            <v>Caldas</v>
          </cell>
          <cell r="B21">
            <v>105997.546</v>
          </cell>
          <cell r="C21">
            <v>139420.15299999999</v>
          </cell>
        </row>
        <row r="22">
          <cell r="A22" t="str">
            <v>Nariño</v>
          </cell>
          <cell r="B22">
            <v>77933.497000000003</v>
          </cell>
          <cell r="C22">
            <v>103575.308</v>
          </cell>
        </row>
        <row r="23">
          <cell r="A23" t="str">
            <v>Cesar</v>
          </cell>
          <cell r="B23">
            <v>70900.578999999998</v>
          </cell>
          <cell r="C23">
            <v>67737.611999999994</v>
          </cell>
        </row>
        <row r="24">
          <cell r="A24" t="str">
            <v>Magdalena</v>
          </cell>
          <cell r="B24">
            <v>42530.228999999999</v>
          </cell>
          <cell r="C24">
            <v>54417.046999999999</v>
          </cell>
        </row>
        <row r="25">
          <cell r="A25" t="str">
            <v>Córdoba</v>
          </cell>
          <cell r="B25">
            <v>41727.864000000001</v>
          </cell>
          <cell r="C25">
            <v>36226.881999999998</v>
          </cell>
        </row>
        <row r="26">
          <cell r="A26" t="str">
            <v>Norte de Santander</v>
          </cell>
          <cell r="B26">
            <v>27000.742999999999</v>
          </cell>
          <cell r="C26">
            <v>40210.733</v>
          </cell>
        </row>
        <row r="27">
          <cell r="A27" t="str">
            <v>Meta</v>
          </cell>
          <cell r="B27">
            <v>26628.361000000001</v>
          </cell>
          <cell r="C27">
            <v>31880.465</v>
          </cell>
        </row>
        <row r="28">
          <cell r="A28" t="str">
            <v>Huila</v>
          </cell>
          <cell r="B28">
            <v>24171.863000000001</v>
          </cell>
          <cell r="C28">
            <v>24359.162</v>
          </cell>
        </row>
        <row r="29">
          <cell r="A29" t="str">
            <v>Casanare</v>
          </cell>
          <cell r="B29">
            <v>24156.620999999999</v>
          </cell>
          <cell r="C29">
            <v>29545.775000000001</v>
          </cell>
        </row>
        <row r="30">
          <cell r="A30" t="str">
            <v>Tolima</v>
          </cell>
          <cell r="B30">
            <v>23299.21</v>
          </cell>
          <cell r="C30">
            <v>22012.244999999999</v>
          </cell>
        </row>
        <row r="31">
          <cell r="A31" t="str">
            <v>Quindío</v>
          </cell>
          <cell r="B31">
            <v>11673.397000000001</v>
          </cell>
          <cell r="C31">
            <v>10702.143</v>
          </cell>
        </row>
        <row r="32">
          <cell r="A32" t="str">
            <v>Boyacá</v>
          </cell>
          <cell r="B32">
            <v>10056.612999999999</v>
          </cell>
          <cell r="C32">
            <v>17768.698</v>
          </cell>
        </row>
        <row r="33">
          <cell r="A33" t="str">
            <v>Arauca</v>
          </cell>
          <cell r="B33">
            <v>8206.3610000000008</v>
          </cell>
          <cell r="C33">
            <v>35442.305999999997</v>
          </cell>
        </row>
        <row r="34">
          <cell r="A34" t="str">
            <v>Sucre</v>
          </cell>
          <cell r="B34">
            <v>7629.2290000000003</v>
          </cell>
          <cell r="C34">
            <v>4561.93</v>
          </cell>
        </row>
        <row r="35">
          <cell r="A35" t="str">
            <v>Amazonas</v>
          </cell>
          <cell r="B35">
            <v>6566.1750000000002</v>
          </cell>
          <cell r="C35">
            <v>9176.4040000000005</v>
          </cell>
        </row>
        <row r="36">
          <cell r="A36" t="str">
            <v>Putumayo</v>
          </cell>
          <cell r="B36">
            <v>2519.835</v>
          </cell>
          <cell r="C36">
            <v>5429.1890000000003</v>
          </cell>
        </row>
        <row r="37">
          <cell r="A37" t="str">
            <v>DEMAS</v>
          </cell>
          <cell r="B37">
            <v>3518.529</v>
          </cell>
          <cell r="C37">
            <v>12115.594000000001</v>
          </cell>
        </row>
        <row r="38">
          <cell r="A38" t="str">
            <v>San Andrés</v>
          </cell>
          <cell r="B38">
            <v>1456.595</v>
          </cell>
          <cell r="C38">
            <v>53.805999999999997</v>
          </cell>
        </row>
        <row r="39">
          <cell r="A39">
            <v>0</v>
          </cell>
          <cell r="B39">
            <v>807.85900000000004</v>
          </cell>
          <cell r="C39">
            <v>6348.4780000000001</v>
          </cell>
        </row>
        <row r="40">
          <cell r="A40" t="str">
            <v>NO ESPECIFICADOS</v>
          </cell>
          <cell r="B40">
            <v>422.202</v>
          </cell>
          <cell r="C40">
            <v>605.44100000000003</v>
          </cell>
        </row>
        <row r="41">
          <cell r="A41" t="str">
            <v>Choco</v>
          </cell>
          <cell r="B41">
            <v>377.82600000000002</v>
          </cell>
          <cell r="C41">
            <v>326.57799999999997</v>
          </cell>
        </row>
        <row r="42">
          <cell r="A42" t="str">
            <v>Caquetá</v>
          </cell>
          <cell r="B42">
            <v>287.00200000000001</v>
          </cell>
          <cell r="C42">
            <v>4481.366</v>
          </cell>
        </row>
        <row r="43">
          <cell r="A43" t="str">
            <v>Vichada</v>
          </cell>
          <cell r="B43">
            <v>165.38</v>
          </cell>
          <cell r="C43">
            <v>186.45599999999999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depto"/>
      <sheetName val="areas trim movil"/>
    </sheetNames>
    <sheetDataSet>
      <sheetData sheetId="0">
        <row r="10">
          <cell r="A10" t="str">
            <v>TOTAL</v>
          </cell>
          <cell r="B10">
            <v>12690449.784999998</v>
          </cell>
          <cell r="C10">
            <v>12820623.215999994</v>
          </cell>
        </row>
        <row r="11">
          <cell r="A11" t="str">
            <v>Bogotá D.C.</v>
          </cell>
          <cell r="B11">
            <v>3841182.0219999999</v>
          </cell>
          <cell r="C11">
            <v>3580235.9109999998</v>
          </cell>
        </row>
        <row r="12">
          <cell r="A12" t="str">
            <v>Cundinamarca</v>
          </cell>
          <cell r="B12">
            <v>3100557.6030000001</v>
          </cell>
          <cell r="C12">
            <v>3106021.88</v>
          </cell>
        </row>
        <row r="13">
          <cell r="A13" t="str">
            <v>Antioquia</v>
          </cell>
          <cell r="B13">
            <v>1848974.4410000001</v>
          </cell>
          <cell r="C13">
            <v>1781144.4790000001</v>
          </cell>
        </row>
        <row r="14">
          <cell r="A14" t="str">
            <v>Valle del Cauca</v>
          </cell>
          <cell r="B14">
            <v>1422363.07</v>
          </cell>
          <cell r="C14">
            <v>1491526.2590000001</v>
          </cell>
        </row>
        <row r="15">
          <cell r="A15" t="str">
            <v>Bolívar</v>
          </cell>
          <cell r="B15">
            <v>685867.79700000002</v>
          </cell>
          <cell r="C15">
            <v>757500.70799999998</v>
          </cell>
        </row>
        <row r="16">
          <cell r="A16" t="str">
            <v>Atlántico</v>
          </cell>
          <cell r="B16">
            <v>685111.83900000004</v>
          </cell>
          <cell r="C16">
            <v>696554.84499999997</v>
          </cell>
        </row>
        <row r="17">
          <cell r="A17" t="str">
            <v>Santander</v>
          </cell>
          <cell r="B17">
            <v>182581.03099999999</v>
          </cell>
          <cell r="C17">
            <v>176413.51699999999</v>
          </cell>
        </row>
        <row r="18">
          <cell r="A18" t="str">
            <v>Cauca</v>
          </cell>
          <cell r="B18">
            <v>156277.87</v>
          </cell>
          <cell r="C18">
            <v>186086.27900000001</v>
          </cell>
        </row>
        <row r="19">
          <cell r="A19" t="str">
            <v>La Guajira</v>
          </cell>
          <cell r="B19">
            <v>137823.00700000001</v>
          </cell>
          <cell r="C19">
            <v>280215.71600000001</v>
          </cell>
        </row>
        <row r="20">
          <cell r="A20" t="str">
            <v>Risaralda</v>
          </cell>
          <cell r="B20">
            <v>115194.45299999999</v>
          </cell>
          <cell r="C20">
            <v>120341.976</v>
          </cell>
        </row>
        <row r="21">
          <cell r="A21" t="str">
            <v>Caldas</v>
          </cell>
          <cell r="B21">
            <v>105997.546</v>
          </cell>
          <cell r="C21">
            <v>139420.15299999999</v>
          </cell>
        </row>
        <row r="22">
          <cell r="A22" t="str">
            <v>Nariño</v>
          </cell>
          <cell r="B22">
            <v>77933.497000000003</v>
          </cell>
          <cell r="C22">
            <v>103575.308</v>
          </cell>
        </row>
        <row r="23">
          <cell r="A23" t="str">
            <v>Cesar</v>
          </cell>
          <cell r="B23">
            <v>70900.578999999998</v>
          </cell>
          <cell r="C23">
            <v>67737.611999999994</v>
          </cell>
        </row>
        <row r="24">
          <cell r="A24" t="str">
            <v>Magdalena</v>
          </cell>
          <cell r="B24">
            <v>42530.228999999999</v>
          </cell>
          <cell r="C24">
            <v>54417.046999999999</v>
          </cell>
        </row>
        <row r="25">
          <cell r="A25" t="str">
            <v>Córdoba</v>
          </cell>
          <cell r="B25">
            <v>41727.864000000001</v>
          </cell>
          <cell r="C25">
            <v>36226.881999999998</v>
          </cell>
        </row>
        <row r="26">
          <cell r="A26" t="str">
            <v>Norte de Santander</v>
          </cell>
          <cell r="B26">
            <v>27000.742999999999</v>
          </cell>
          <cell r="C26">
            <v>40210.733</v>
          </cell>
        </row>
        <row r="27">
          <cell r="A27" t="str">
            <v>Meta</v>
          </cell>
          <cell r="B27">
            <v>26628.361000000001</v>
          </cell>
          <cell r="C27">
            <v>31880.465</v>
          </cell>
        </row>
        <row r="28">
          <cell r="A28" t="str">
            <v>Huila</v>
          </cell>
          <cell r="B28">
            <v>24171.863000000001</v>
          </cell>
          <cell r="C28">
            <v>24359.162</v>
          </cell>
        </row>
        <row r="29">
          <cell r="A29" t="str">
            <v>Casanare</v>
          </cell>
          <cell r="B29">
            <v>24156.620999999999</v>
          </cell>
          <cell r="C29">
            <v>29545.775000000001</v>
          </cell>
        </row>
        <row r="30">
          <cell r="A30" t="str">
            <v>Tolima</v>
          </cell>
          <cell r="B30">
            <v>23299.21</v>
          </cell>
          <cell r="C30">
            <v>22012.244999999999</v>
          </cell>
        </row>
        <row r="31">
          <cell r="A31" t="str">
            <v>Quindío</v>
          </cell>
          <cell r="B31">
            <v>11673.397000000001</v>
          </cell>
          <cell r="C31">
            <v>10702.143</v>
          </cell>
        </row>
        <row r="32">
          <cell r="A32" t="str">
            <v>Boyacá</v>
          </cell>
          <cell r="B32">
            <v>10056.612999999999</v>
          </cell>
          <cell r="C32">
            <v>17768.698</v>
          </cell>
        </row>
        <row r="33">
          <cell r="A33" t="str">
            <v>Arauca</v>
          </cell>
          <cell r="B33">
            <v>8206.3610000000008</v>
          </cell>
          <cell r="C33">
            <v>35442.305999999997</v>
          </cell>
        </row>
        <row r="34">
          <cell r="A34" t="str">
            <v>Sucre</v>
          </cell>
          <cell r="B34">
            <v>7629.2290000000003</v>
          </cell>
          <cell r="C34">
            <v>4561.93</v>
          </cell>
        </row>
        <row r="35">
          <cell r="A35" t="str">
            <v>Amazonas</v>
          </cell>
          <cell r="B35">
            <v>6566.1750000000002</v>
          </cell>
          <cell r="C35">
            <v>9176.4040000000005</v>
          </cell>
        </row>
        <row r="36">
          <cell r="A36" t="str">
            <v>Putumayo</v>
          </cell>
          <cell r="B36">
            <v>2519.835</v>
          </cell>
          <cell r="C36">
            <v>5429.1890000000003</v>
          </cell>
        </row>
        <row r="37">
          <cell r="A37" t="str">
            <v>DEMAS</v>
          </cell>
          <cell r="B37">
            <v>3518.529</v>
          </cell>
          <cell r="C37">
            <v>12115.594000000001</v>
          </cell>
        </row>
        <row r="38">
          <cell r="A38" t="str">
            <v>San Andrés</v>
          </cell>
          <cell r="B38">
            <v>1456.595</v>
          </cell>
          <cell r="C38">
            <v>53.805999999999997</v>
          </cell>
        </row>
        <row r="39">
          <cell r="A39">
            <v>0</v>
          </cell>
          <cell r="B39">
            <v>807.85900000000004</v>
          </cell>
          <cell r="C39">
            <v>6348.4780000000001</v>
          </cell>
        </row>
        <row r="40">
          <cell r="A40" t="str">
            <v>NO ESPECIFICADOS</v>
          </cell>
          <cell r="B40">
            <v>422.202</v>
          </cell>
          <cell r="C40">
            <v>605.44100000000003</v>
          </cell>
        </row>
        <row r="41">
          <cell r="A41" t="str">
            <v>Choco</v>
          </cell>
          <cell r="B41">
            <v>377.82600000000002</v>
          </cell>
          <cell r="C41">
            <v>326.57799999999997</v>
          </cell>
        </row>
        <row r="42">
          <cell r="A42" t="str">
            <v>Caquetá</v>
          </cell>
          <cell r="B42">
            <v>287.00200000000001</v>
          </cell>
          <cell r="C42">
            <v>4481.366</v>
          </cell>
        </row>
        <row r="43">
          <cell r="A43" t="str">
            <v>Vichada</v>
          </cell>
          <cell r="B43">
            <v>165.38</v>
          </cell>
          <cell r="C43">
            <v>186.45599999999999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102"/>
  <sheetViews>
    <sheetView zoomScale="85" zoomScaleNormal="85" workbookViewId="0">
      <selection activeCell="E12" sqref="E12"/>
    </sheetView>
  </sheetViews>
  <sheetFormatPr baseColWidth="10" defaultRowHeight="12.75" x14ac:dyDescent="0.2"/>
  <cols>
    <col min="1" max="1" width="2.7109375" style="2" customWidth="1"/>
    <col min="2" max="2" width="6.28515625" style="2" customWidth="1"/>
    <col min="3" max="3" width="70.7109375" style="2" customWidth="1"/>
    <col min="4" max="256" width="11.42578125" style="2"/>
    <col min="257" max="257" width="2.7109375" style="2" customWidth="1"/>
    <col min="258" max="258" width="6.28515625" style="2" customWidth="1"/>
    <col min="259" max="259" width="70.7109375" style="2" customWidth="1"/>
    <col min="260" max="512" width="11.42578125" style="2"/>
    <col min="513" max="513" width="2.7109375" style="2" customWidth="1"/>
    <col min="514" max="514" width="6.28515625" style="2" customWidth="1"/>
    <col min="515" max="515" width="70.7109375" style="2" customWidth="1"/>
    <col min="516" max="768" width="11.42578125" style="2"/>
    <col min="769" max="769" width="2.7109375" style="2" customWidth="1"/>
    <col min="770" max="770" width="6.28515625" style="2" customWidth="1"/>
    <col min="771" max="771" width="70.7109375" style="2" customWidth="1"/>
    <col min="772" max="1024" width="11.42578125" style="2"/>
    <col min="1025" max="1025" width="2.7109375" style="2" customWidth="1"/>
    <col min="1026" max="1026" width="6.28515625" style="2" customWidth="1"/>
    <col min="1027" max="1027" width="70.7109375" style="2" customWidth="1"/>
    <col min="1028" max="1280" width="11.42578125" style="2"/>
    <col min="1281" max="1281" width="2.7109375" style="2" customWidth="1"/>
    <col min="1282" max="1282" width="6.28515625" style="2" customWidth="1"/>
    <col min="1283" max="1283" width="70.7109375" style="2" customWidth="1"/>
    <col min="1284" max="1536" width="11.42578125" style="2"/>
    <col min="1537" max="1537" width="2.7109375" style="2" customWidth="1"/>
    <col min="1538" max="1538" width="6.28515625" style="2" customWidth="1"/>
    <col min="1539" max="1539" width="70.7109375" style="2" customWidth="1"/>
    <col min="1540" max="1792" width="11.42578125" style="2"/>
    <col min="1793" max="1793" width="2.7109375" style="2" customWidth="1"/>
    <col min="1794" max="1794" width="6.28515625" style="2" customWidth="1"/>
    <col min="1795" max="1795" width="70.7109375" style="2" customWidth="1"/>
    <col min="1796" max="2048" width="11.42578125" style="2"/>
    <col min="2049" max="2049" width="2.7109375" style="2" customWidth="1"/>
    <col min="2050" max="2050" width="6.28515625" style="2" customWidth="1"/>
    <col min="2051" max="2051" width="70.7109375" style="2" customWidth="1"/>
    <col min="2052" max="2304" width="11.42578125" style="2"/>
    <col min="2305" max="2305" width="2.7109375" style="2" customWidth="1"/>
    <col min="2306" max="2306" width="6.28515625" style="2" customWidth="1"/>
    <col min="2307" max="2307" width="70.7109375" style="2" customWidth="1"/>
    <col min="2308" max="2560" width="11.42578125" style="2"/>
    <col min="2561" max="2561" width="2.7109375" style="2" customWidth="1"/>
    <col min="2562" max="2562" width="6.28515625" style="2" customWidth="1"/>
    <col min="2563" max="2563" width="70.7109375" style="2" customWidth="1"/>
    <col min="2564" max="2816" width="11.42578125" style="2"/>
    <col min="2817" max="2817" width="2.7109375" style="2" customWidth="1"/>
    <col min="2818" max="2818" width="6.28515625" style="2" customWidth="1"/>
    <col min="2819" max="2819" width="70.7109375" style="2" customWidth="1"/>
    <col min="2820" max="3072" width="11.42578125" style="2"/>
    <col min="3073" max="3073" width="2.7109375" style="2" customWidth="1"/>
    <col min="3074" max="3074" width="6.28515625" style="2" customWidth="1"/>
    <col min="3075" max="3075" width="70.7109375" style="2" customWidth="1"/>
    <col min="3076" max="3328" width="11.42578125" style="2"/>
    <col min="3329" max="3329" width="2.7109375" style="2" customWidth="1"/>
    <col min="3330" max="3330" width="6.28515625" style="2" customWidth="1"/>
    <col min="3331" max="3331" width="70.7109375" style="2" customWidth="1"/>
    <col min="3332" max="3584" width="11.42578125" style="2"/>
    <col min="3585" max="3585" width="2.7109375" style="2" customWidth="1"/>
    <col min="3586" max="3586" width="6.28515625" style="2" customWidth="1"/>
    <col min="3587" max="3587" width="70.7109375" style="2" customWidth="1"/>
    <col min="3588" max="3840" width="11.42578125" style="2"/>
    <col min="3841" max="3841" width="2.7109375" style="2" customWidth="1"/>
    <col min="3842" max="3842" width="6.28515625" style="2" customWidth="1"/>
    <col min="3843" max="3843" width="70.7109375" style="2" customWidth="1"/>
    <col min="3844" max="4096" width="11.42578125" style="2"/>
    <col min="4097" max="4097" width="2.7109375" style="2" customWidth="1"/>
    <col min="4098" max="4098" width="6.28515625" style="2" customWidth="1"/>
    <col min="4099" max="4099" width="70.7109375" style="2" customWidth="1"/>
    <col min="4100" max="4352" width="11.42578125" style="2"/>
    <col min="4353" max="4353" width="2.7109375" style="2" customWidth="1"/>
    <col min="4354" max="4354" width="6.28515625" style="2" customWidth="1"/>
    <col min="4355" max="4355" width="70.7109375" style="2" customWidth="1"/>
    <col min="4356" max="4608" width="11.42578125" style="2"/>
    <col min="4609" max="4609" width="2.7109375" style="2" customWidth="1"/>
    <col min="4610" max="4610" width="6.28515625" style="2" customWidth="1"/>
    <col min="4611" max="4611" width="70.7109375" style="2" customWidth="1"/>
    <col min="4612" max="4864" width="11.42578125" style="2"/>
    <col min="4865" max="4865" width="2.7109375" style="2" customWidth="1"/>
    <col min="4866" max="4866" width="6.28515625" style="2" customWidth="1"/>
    <col min="4867" max="4867" width="70.7109375" style="2" customWidth="1"/>
    <col min="4868" max="5120" width="11.42578125" style="2"/>
    <col min="5121" max="5121" width="2.7109375" style="2" customWidth="1"/>
    <col min="5122" max="5122" width="6.28515625" style="2" customWidth="1"/>
    <col min="5123" max="5123" width="70.7109375" style="2" customWidth="1"/>
    <col min="5124" max="5376" width="11.42578125" style="2"/>
    <col min="5377" max="5377" width="2.7109375" style="2" customWidth="1"/>
    <col min="5378" max="5378" width="6.28515625" style="2" customWidth="1"/>
    <col min="5379" max="5379" width="70.7109375" style="2" customWidth="1"/>
    <col min="5380" max="5632" width="11.42578125" style="2"/>
    <col min="5633" max="5633" width="2.7109375" style="2" customWidth="1"/>
    <col min="5634" max="5634" width="6.28515625" style="2" customWidth="1"/>
    <col min="5635" max="5635" width="70.7109375" style="2" customWidth="1"/>
    <col min="5636" max="5888" width="11.42578125" style="2"/>
    <col min="5889" max="5889" width="2.7109375" style="2" customWidth="1"/>
    <col min="5890" max="5890" width="6.28515625" style="2" customWidth="1"/>
    <col min="5891" max="5891" width="70.7109375" style="2" customWidth="1"/>
    <col min="5892" max="6144" width="11.42578125" style="2"/>
    <col min="6145" max="6145" width="2.7109375" style="2" customWidth="1"/>
    <col min="6146" max="6146" width="6.28515625" style="2" customWidth="1"/>
    <col min="6147" max="6147" width="70.7109375" style="2" customWidth="1"/>
    <col min="6148" max="6400" width="11.42578125" style="2"/>
    <col min="6401" max="6401" width="2.7109375" style="2" customWidth="1"/>
    <col min="6402" max="6402" width="6.28515625" style="2" customWidth="1"/>
    <col min="6403" max="6403" width="70.7109375" style="2" customWidth="1"/>
    <col min="6404" max="6656" width="11.42578125" style="2"/>
    <col min="6657" max="6657" width="2.7109375" style="2" customWidth="1"/>
    <col min="6658" max="6658" width="6.28515625" style="2" customWidth="1"/>
    <col min="6659" max="6659" width="70.7109375" style="2" customWidth="1"/>
    <col min="6660" max="6912" width="11.42578125" style="2"/>
    <col min="6913" max="6913" width="2.7109375" style="2" customWidth="1"/>
    <col min="6914" max="6914" width="6.28515625" style="2" customWidth="1"/>
    <col min="6915" max="6915" width="70.7109375" style="2" customWidth="1"/>
    <col min="6916" max="7168" width="11.42578125" style="2"/>
    <col min="7169" max="7169" width="2.7109375" style="2" customWidth="1"/>
    <col min="7170" max="7170" width="6.28515625" style="2" customWidth="1"/>
    <col min="7171" max="7171" width="70.7109375" style="2" customWidth="1"/>
    <col min="7172" max="7424" width="11.42578125" style="2"/>
    <col min="7425" max="7425" width="2.7109375" style="2" customWidth="1"/>
    <col min="7426" max="7426" width="6.28515625" style="2" customWidth="1"/>
    <col min="7427" max="7427" width="70.7109375" style="2" customWidth="1"/>
    <col min="7428" max="7680" width="11.42578125" style="2"/>
    <col min="7681" max="7681" width="2.7109375" style="2" customWidth="1"/>
    <col min="7682" max="7682" width="6.28515625" style="2" customWidth="1"/>
    <col min="7683" max="7683" width="70.7109375" style="2" customWidth="1"/>
    <col min="7684" max="7936" width="11.42578125" style="2"/>
    <col min="7937" max="7937" width="2.7109375" style="2" customWidth="1"/>
    <col min="7938" max="7938" width="6.28515625" style="2" customWidth="1"/>
    <col min="7939" max="7939" width="70.7109375" style="2" customWidth="1"/>
    <col min="7940" max="8192" width="11.42578125" style="2"/>
    <col min="8193" max="8193" width="2.7109375" style="2" customWidth="1"/>
    <col min="8194" max="8194" width="6.28515625" style="2" customWidth="1"/>
    <col min="8195" max="8195" width="70.7109375" style="2" customWidth="1"/>
    <col min="8196" max="8448" width="11.42578125" style="2"/>
    <col min="8449" max="8449" width="2.7109375" style="2" customWidth="1"/>
    <col min="8450" max="8450" width="6.28515625" style="2" customWidth="1"/>
    <col min="8451" max="8451" width="70.7109375" style="2" customWidth="1"/>
    <col min="8452" max="8704" width="11.42578125" style="2"/>
    <col min="8705" max="8705" width="2.7109375" style="2" customWidth="1"/>
    <col min="8706" max="8706" width="6.28515625" style="2" customWidth="1"/>
    <col min="8707" max="8707" width="70.7109375" style="2" customWidth="1"/>
    <col min="8708" max="8960" width="11.42578125" style="2"/>
    <col min="8961" max="8961" width="2.7109375" style="2" customWidth="1"/>
    <col min="8962" max="8962" width="6.28515625" style="2" customWidth="1"/>
    <col min="8963" max="8963" width="70.7109375" style="2" customWidth="1"/>
    <col min="8964" max="9216" width="11.42578125" style="2"/>
    <col min="9217" max="9217" width="2.7109375" style="2" customWidth="1"/>
    <col min="9218" max="9218" width="6.28515625" style="2" customWidth="1"/>
    <col min="9219" max="9219" width="70.7109375" style="2" customWidth="1"/>
    <col min="9220" max="9472" width="11.42578125" style="2"/>
    <col min="9473" max="9473" width="2.7109375" style="2" customWidth="1"/>
    <col min="9474" max="9474" width="6.28515625" style="2" customWidth="1"/>
    <col min="9475" max="9475" width="70.7109375" style="2" customWidth="1"/>
    <col min="9476" max="9728" width="11.42578125" style="2"/>
    <col min="9729" max="9729" width="2.7109375" style="2" customWidth="1"/>
    <col min="9730" max="9730" width="6.28515625" style="2" customWidth="1"/>
    <col min="9731" max="9731" width="70.7109375" style="2" customWidth="1"/>
    <col min="9732" max="9984" width="11.42578125" style="2"/>
    <col min="9985" max="9985" width="2.7109375" style="2" customWidth="1"/>
    <col min="9986" max="9986" width="6.28515625" style="2" customWidth="1"/>
    <col min="9987" max="9987" width="70.7109375" style="2" customWidth="1"/>
    <col min="9988" max="10240" width="11.42578125" style="2"/>
    <col min="10241" max="10241" width="2.7109375" style="2" customWidth="1"/>
    <col min="10242" max="10242" width="6.28515625" style="2" customWidth="1"/>
    <col min="10243" max="10243" width="70.7109375" style="2" customWidth="1"/>
    <col min="10244" max="10496" width="11.42578125" style="2"/>
    <col min="10497" max="10497" width="2.7109375" style="2" customWidth="1"/>
    <col min="10498" max="10498" width="6.28515625" style="2" customWidth="1"/>
    <col min="10499" max="10499" width="70.7109375" style="2" customWidth="1"/>
    <col min="10500" max="10752" width="11.42578125" style="2"/>
    <col min="10753" max="10753" width="2.7109375" style="2" customWidth="1"/>
    <col min="10754" max="10754" width="6.28515625" style="2" customWidth="1"/>
    <col min="10755" max="10755" width="70.7109375" style="2" customWidth="1"/>
    <col min="10756" max="11008" width="11.42578125" style="2"/>
    <col min="11009" max="11009" width="2.7109375" style="2" customWidth="1"/>
    <col min="11010" max="11010" width="6.28515625" style="2" customWidth="1"/>
    <col min="11011" max="11011" width="70.7109375" style="2" customWidth="1"/>
    <col min="11012" max="11264" width="11.42578125" style="2"/>
    <col min="11265" max="11265" width="2.7109375" style="2" customWidth="1"/>
    <col min="11266" max="11266" width="6.28515625" style="2" customWidth="1"/>
    <col min="11267" max="11267" width="70.7109375" style="2" customWidth="1"/>
    <col min="11268" max="11520" width="11.42578125" style="2"/>
    <col min="11521" max="11521" width="2.7109375" style="2" customWidth="1"/>
    <col min="11522" max="11522" width="6.28515625" style="2" customWidth="1"/>
    <col min="11523" max="11523" width="70.7109375" style="2" customWidth="1"/>
    <col min="11524" max="11776" width="11.42578125" style="2"/>
    <col min="11777" max="11777" width="2.7109375" style="2" customWidth="1"/>
    <col min="11778" max="11778" width="6.28515625" style="2" customWidth="1"/>
    <col min="11779" max="11779" width="70.7109375" style="2" customWidth="1"/>
    <col min="11780" max="12032" width="11.42578125" style="2"/>
    <col min="12033" max="12033" width="2.7109375" style="2" customWidth="1"/>
    <col min="12034" max="12034" width="6.28515625" style="2" customWidth="1"/>
    <col min="12035" max="12035" width="70.7109375" style="2" customWidth="1"/>
    <col min="12036" max="12288" width="11.42578125" style="2"/>
    <col min="12289" max="12289" width="2.7109375" style="2" customWidth="1"/>
    <col min="12290" max="12290" width="6.28515625" style="2" customWidth="1"/>
    <col min="12291" max="12291" width="70.7109375" style="2" customWidth="1"/>
    <col min="12292" max="12544" width="11.42578125" style="2"/>
    <col min="12545" max="12545" width="2.7109375" style="2" customWidth="1"/>
    <col min="12546" max="12546" width="6.28515625" style="2" customWidth="1"/>
    <col min="12547" max="12547" width="70.7109375" style="2" customWidth="1"/>
    <col min="12548" max="12800" width="11.42578125" style="2"/>
    <col min="12801" max="12801" width="2.7109375" style="2" customWidth="1"/>
    <col min="12802" max="12802" width="6.28515625" style="2" customWidth="1"/>
    <col min="12803" max="12803" width="70.7109375" style="2" customWidth="1"/>
    <col min="12804" max="13056" width="11.42578125" style="2"/>
    <col min="13057" max="13057" width="2.7109375" style="2" customWidth="1"/>
    <col min="13058" max="13058" width="6.28515625" style="2" customWidth="1"/>
    <col min="13059" max="13059" width="70.7109375" style="2" customWidth="1"/>
    <col min="13060" max="13312" width="11.42578125" style="2"/>
    <col min="13313" max="13313" width="2.7109375" style="2" customWidth="1"/>
    <col min="13314" max="13314" width="6.28515625" style="2" customWidth="1"/>
    <col min="13315" max="13315" width="70.7109375" style="2" customWidth="1"/>
    <col min="13316" max="13568" width="11.42578125" style="2"/>
    <col min="13569" max="13569" width="2.7109375" style="2" customWidth="1"/>
    <col min="13570" max="13570" width="6.28515625" style="2" customWidth="1"/>
    <col min="13571" max="13571" width="70.7109375" style="2" customWidth="1"/>
    <col min="13572" max="13824" width="11.42578125" style="2"/>
    <col min="13825" max="13825" width="2.7109375" style="2" customWidth="1"/>
    <col min="13826" max="13826" width="6.28515625" style="2" customWidth="1"/>
    <col min="13827" max="13827" width="70.7109375" style="2" customWidth="1"/>
    <col min="13828" max="14080" width="11.42578125" style="2"/>
    <col min="14081" max="14081" width="2.7109375" style="2" customWidth="1"/>
    <col min="14082" max="14082" width="6.28515625" style="2" customWidth="1"/>
    <col min="14083" max="14083" width="70.7109375" style="2" customWidth="1"/>
    <col min="14084" max="14336" width="11.42578125" style="2"/>
    <col min="14337" max="14337" width="2.7109375" style="2" customWidth="1"/>
    <col min="14338" max="14338" width="6.28515625" style="2" customWidth="1"/>
    <col min="14339" max="14339" width="70.7109375" style="2" customWidth="1"/>
    <col min="14340" max="14592" width="11.42578125" style="2"/>
    <col min="14593" max="14593" width="2.7109375" style="2" customWidth="1"/>
    <col min="14594" max="14594" width="6.28515625" style="2" customWidth="1"/>
    <col min="14595" max="14595" width="70.7109375" style="2" customWidth="1"/>
    <col min="14596" max="14848" width="11.42578125" style="2"/>
    <col min="14849" max="14849" width="2.7109375" style="2" customWidth="1"/>
    <col min="14850" max="14850" width="6.28515625" style="2" customWidth="1"/>
    <col min="14851" max="14851" width="70.7109375" style="2" customWidth="1"/>
    <col min="14852" max="15104" width="11.42578125" style="2"/>
    <col min="15105" max="15105" width="2.7109375" style="2" customWidth="1"/>
    <col min="15106" max="15106" width="6.28515625" style="2" customWidth="1"/>
    <col min="15107" max="15107" width="70.7109375" style="2" customWidth="1"/>
    <col min="15108" max="15360" width="11.42578125" style="2"/>
    <col min="15361" max="15361" width="2.7109375" style="2" customWidth="1"/>
    <col min="15362" max="15362" width="6.28515625" style="2" customWidth="1"/>
    <col min="15363" max="15363" width="70.7109375" style="2" customWidth="1"/>
    <col min="15364" max="15616" width="11.42578125" style="2"/>
    <col min="15617" max="15617" width="2.7109375" style="2" customWidth="1"/>
    <col min="15618" max="15618" width="6.28515625" style="2" customWidth="1"/>
    <col min="15619" max="15619" width="70.7109375" style="2" customWidth="1"/>
    <col min="15620" max="15872" width="11.42578125" style="2"/>
    <col min="15873" max="15873" width="2.7109375" style="2" customWidth="1"/>
    <col min="15874" max="15874" width="6.28515625" style="2" customWidth="1"/>
    <col min="15875" max="15875" width="70.7109375" style="2" customWidth="1"/>
    <col min="15876" max="16128" width="11.42578125" style="2"/>
    <col min="16129" max="16129" width="2.7109375" style="2" customWidth="1"/>
    <col min="16130" max="16130" width="6.28515625" style="2" customWidth="1"/>
    <col min="16131" max="16131" width="70.7109375" style="2" customWidth="1"/>
    <col min="16132" max="16384" width="11.42578125" style="2"/>
  </cols>
  <sheetData>
    <row r="7" spans="2:5" ht="18.75" x14ac:dyDescent="0.3">
      <c r="B7" s="1"/>
      <c r="C7" s="1"/>
    </row>
    <row r="8" spans="2:5" ht="18.75" x14ac:dyDescent="0.3">
      <c r="B8" s="547"/>
      <c r="C8" s="547"/>
      <c r="D8" s="3"/>
    </row>
    <row r="9" spans="2:5" ht="18.75" x14ac:dyDescent="0.3">
      <c r="B9" s="547"/>
      <c r="C9" s="547"/>
    </row>
    <row r="10" spans="2:5" ht="18.75" x14ac:dyDescent="0.3">
      <c r="B10" s="4"/>
      <c r="C10" s="4"/>
    </row>
    <row r="11" spans="2:5" ht="18.75" x14ac:dyDescent="0.3">
      <c r="B11" s="4"/>
      <c r="C11" s="4"/>
    </row>
    <row r="12" spans="2:5" ht="21.75" customHeight="1" x14ac:dyDescent="0.3">
      <c r="B12" s="548" t="s">
        <v>0</v>
      </c>
      <c r="C12" s="548"/>
    </row>
    <row r="13" spans="2:5" ht="18.75" x14ac:dyDescent="0.3">
      <c r="B13" s="549" t="s">
        <v>456</v>
      </c>
      <c r="C13" s="548"/>
    </row>
    <row r="14" spans="2:5" ht="9.75" customHeight="1" x14ac:dyDescent="0.3">
      <c r="B14" s="5"/>
      <c r="C14" s="6"/>
    </row>
    <row r="15" spans="2:5" s="8" customFormat="1" ht="15.75" x14ac:dyDescent="0.25">
      <c r="B15" s="450" t="s">
        <v>1</v>
      </c>
      <c r="C15" s="7"/>
    </row>
    <row r="16" spans="2:5" ht="15.75" x14ac:dyDescent="0.25">
      <c r="B16" s="8"/>
      <c r="C16" s="8" t="s">
        <v>2</v>
      </c>
      <c r="D16" s="8"/>
      <c r="E16" s="8"/>
    </row>
    <row r="17" spans="1:5" ht="15.75" x14ac:dyDescent="0.25">
      <c r="B17" s="8"/>
      <c r="C17" s="8" t="s">
        <v>390</v>
      </c>
      <c r="D17" s="8"/>
      <c r="E17" s="8"/>
    </row>
    <row r="18" spans="1:5" ht="15.75" x14ac:dyDescent="0.25">
      <c r="B18" s="8"/>
      <c r="C18" s="8" t="s">
        <v>3</v>
      </c>
      <c r="D18" s="8"/>
      <c r="E18" s="8"/>
    </row>
    <row r="19" spans="1:5" ht="15.75" x14ac:dyDescent="0.25">
      <c r="B19" s="8"/>
      <c r="C19" s="8" t="s">
        <v>4</v>
      </c>
      <c r="D19" s="8"/>
      <c r="E19" s="8"/>
    </row>
    <row r="20" spans="1:5" ht="15.75" x14ac:dyDescent="0.25">
      <c r="A20" s="8"/>
      <c r="B20" s="8"/>
      <c r="C20" s="8"/>
      <c r="D20" s="8"/>
      <c r="E20" s="8"/>
    </row>
    <row r="21" spans="1:5" ht="15.75" x14ac:dyDescent="0.25">
      <c r="A21" s="8"/>
      <c r="B21" s="450" t="s">
        <v>441</v>
      </c>
      <c r="C21" s="7"/>
      <c r="D21" s="8"/>
      <c r="E21" s="8"/>
    </row>
    <row r="22" spans="1:5" s="8" customFormat="1" ht="15.75" x14ac:dyDescent="0.25">
      <c r="B22" s="3"/>
      <c r="C22" s="9" t="s">
        <v>5</v>
      </c>
    </row>
    <row r="23" spans="1:5" s="8" customFormat="1" ht="15.75" x14ac:dyDescent="0.25">
      <c r="B23" s="9"/>
      <c r="C23" s="9" t="s">
        <v>6</v>
      </c>
    </row>
    <row r="24" spans="1:5" s="8" customFormat="1" ht="15.75" x14ac:dyDescent="0.25">
      <c r="B24" s="9"/>
      <c r="C24" s="10" t="s">
        <v>7</v>
      </c>
    </row>
    <row r="25" spans="1:5" s="8" customFormat="1" ht="15.75" x14ac:dyDescent="0.25">
      <c r="B25" s="11"/>
    </row>
    <row r="26" spans="1:5" s="8" customFormat="1" ht="15.75" x14ac:dyDescent="0.25">
      <c r="B26" s="450" t="s">
        <v>442</v>
      </c>
      <c r="C26" s="7"/>
    </row>
    <row r="27" spans="1:5" s="8" customFormat="1" ht="15.75" x14ac:dyDescent="0.25">
      <c r="C27" s="9" t="s">
        <v>8</v>
      </c>
    </row>
    <row r="28" spans="1:5" s="8" customFormat="1" ht="15.75" x14ac:dyDescent="0.25">
      <c r="C28" s="12" t="s">
        <v>6</v>
      </c>
    </row>
    <row r="29" spans="1:5" s="8" customFormat="1" ht="15.75" x14ac:dyDescent="0.25">
      <c r="B29" s="13"/>
      <c r="C29" s="10" t="s">
        <v>7</v>
      </c>
    </row>
    <row r="30" spans="1:5" ht="15.75" x14ac:dyDescent="0.25">
      <c r="B30" s="13"/>
      <c r="C30" s="10"/>
      <c r="D30" s="8"/>
      <c r="E30" s="8"/>
    </row>
    <row r="31" spans="1:5" ht="15.75" x14ac:dyDescent="0.25">
      <c r="B31" s="450" t="s">
        <v>443</v>
      </c>
      <c r="C31" s="7"/>
      <c r="D31" s="8"/>
      <c r="E31" s="8"/>
    </row>
    <row r="32" spans="1:5" ht="15.75" x14ac:dyDescent="0.25">
      <c r="B32" s="8"/>
      <c r="C32" s="8" t="s">
        <v>9</v>
      </c>
      <c r="D32" s="8"/>
      <c r="E32" s="8"/>
    </row>
    <row r="33" spans="2:5" ht="15.75" x14ac:dyDescent="0.25">
      <c r="B33" s="8"/>
      <c r="C33" s="8" t="s">
        <v>10</v>
      </c>
      <c r="D33" s="8"/>
      <c r="E33" s="8"/>
    </row>
    <row r="34" spans="2:5" ht="15.75" x14ac:dyDescent="0.25">
      <c r="B34" s="14"/>
      <c r="C34" s="8" t="s">
        <v>11</v>
      </c>
      <c r="D34" s="8"/>
      <c r="E34" s="8"/>
    </row>
    <row r="35" spans="2:5" ht="15.75" x14ac:dyDescent="0.25">
      <c r="B35" s="14"/>
      <c r="C35" s="8" t="s">
        <v>12</v>
      </c>
      <c r="D35" s="8"/>
      <c r="E35" s="8"/>
    </row>
    <row r="36" spans="2:5" ht="15.75" x14ac:dyDescent="0.25">
      <c r="B36" s="14"/>
      <c r="C36" s="8" t="s">
        <v>13</v>
      </c>
      <c r="D36" s="8"/>
      <c r="E36" s="8"/>
    </row>
    <row r="37" spans="2:5" ht="15.75" x14ac:dyDescent="0.25">
      <c r="B37" s="15"/>
      <c r="C37" s="8" t="s">
        <v>14</v>
      </c>
      <c r="D37" s="8"/>
      <c r="E37" s="8"/>
    </row>
    <row r="38" spans="2:5" ht="15.75" x14ac:dyDescent="0.25">
      <c r="B38" s="13"/>
      <c r="C38" s="8" t="s">
        <v>15</v>
      </c>
      <c r="D38" s="8"/>
      <c r="E38" s="8"/>
    </row>
    <row r="39" spans="2:5" s="8" customFormat="1" ht="15.75" x14ac:dyDescent="0.25"/>
    <row r="40" spans="2:5" s="8" customFormat="1" ht="15.75" x14ac:dyDescent="0.25">
      <c r="B40" s="449" t="s">
        <v>329</v>
      </c>
      <c r="C40" s="413"/>
    </row>
    <row r="41" spans="2:5" s="8" customFormat="1" ht="15.75" x14ac:dyDescent="0.25">
      <c r="C41" s="8" t="s">
        <v>324</v>
      </c>
    </row>
    <row r="42" spans="2:5" s="8" customFormat="1" ht="15.75" x14ac:dyDescent="0.25">
      <c r="C42" s="8" t="s">
        <v>325</v>
      </c>
    </row>
    <row r="43" spans="2:5" s="8" customFormat="1" ht="15.75" x14ac:dyDescent="0.25">
      <c r="C43" s="8" t="s">
        <v>326</v>
      </c>
    </row>
    <row r="44" spans="2:5" s="8" customFormat="1" ht="15.75" x14ac:dyDescent="0.25"/>
    <row r="45" spans="2:5" s="8" customFormat="1" ht="15.75" x14ac:dyDescent="0.25">
      <c r="B45" s="449" t="s">
        <v>360</v>
      </c>
      <c r="C45" s="413"/>
    </row>
    <row r="46" spans="2:5" s="8" customFormat="1" ht="15.75" x14ac:dyDescent="0.25">
      <c r="C46" s="8" t="s">
        <v>325</v>
      </c>
    </row>
    <row r="47" spans="2:5" s="8" customFormat="1" ht="15.75" x14ac:dyDescent="0.25">
      <c r="C47" s="8" t="s">
        <v>357</v>
      </c>
    </row>
    <row r="48" spans="2:5" s="8" customFormat="1" ht="15.75" x14ac:dyDescent="0.25"/>
    <row r="49" spans="2:5" ht="15.75" x14ac:dyDescent="0.25">
      <c r="B49" s="450" t="s">
        <v>361</v>
      </c>
      <c r="C49" s="7"/>
      <c r="D49" s="8"/>
      <c r="E49" s="8"/>
    </row>
    <row r="50" spans="2:5" ht="15.75" x14ac:dyDescent="0.25">
      <c r="B50" s="8"/>
      <c r="C50" s="8" t="s">
        <v>16</v>
      </c>
      <c r="D50" s="8"/>
      <c r="E50" s="8"/>
    </row>
    <row r="51" spans="2:5" s="8" customFormat="1" ht="15.75" x14ac:dyDescent="0.25"/>
    <row r="52" spans="2:5" ht="15.75" x14ac:dyDescent="0.25">
      <c r="B52" s="450" t="s">
        <v>362</v>
      </c>
      <c r="C52" s="7"/>
      <c r="D52" s="8"/>
      <c r="E52" s="8"/>
    </row>
    <row r="53" spans="2:5" ht="18" x14ac:dyDescent="0.25">
      <c r="B53" s="8"/>
      <c r="C53" s="16" t="s">
        <v>17</v>
      </c>
      <c r="D53" s="8"/>
      <c r="E53" s="8"/>
    </row>
    <row r="54" spans="2:5" ht="15.75" x14ac:dyDescent="0.25">
      <c r="B54" s="8"/>
      <c r="C54" s="8"/>
      <c r="D54" s="8"/>
      <c r="E54" s="8"/>
    </row>
    <row r="55" spans="2:5" ht="15.75" x14ac:dyDescent="0.25">
      <c r="B55" s="450" t="s">
        <v>363</v>
      </c>
      <c r="C55" s="7"/>
      <c r="D55" s="8"/>
      <c r="E55" s="8"/>
    </row>
    <row r="56" spans="2:5" ht="15.75" x14ac:dyDescent="0.25">
      <c r="B56" s="3"/>
      <c r="C56" s="17" t="s">
        <v>18</v>
      </c>
      <c r="D56" s="8"/>
      <c r="E56" s="8"/>
    </row>
    <row r="57" spans="2:5" ht="15.75" x14ac:dyDescent="0.25">
      <c r="B57" s="3"/>
      <c r="C57" s="17" t="s">
        <v>353</v>
      </c>
      <c r="D57" s="8"/>
      <c r="E57" s="8"/>
    </row>
    <row r="58" spans="2:5" ht="15.75" x14ac:dyDescent="0.25">
      <c r="B58" s="8"/>
      <c r="C58" s="8" t="s">
        <v>342</v>
      </c>
      <c r="D58" s="8"/>
      <c r="E58" s="8"/>
    </row>
    <row r="59" spans="2:5" ht="15.75" x14ac:dyDescent="0.25">
      <c r="B59" s="8"/>
      <c r="C59" s="8" t="s">
        <v>343</v>
      </c>
      <c r="D59" s="8"/>
      <c r="E59" s="8"/>
    </row>
    <row r="60" spans="2:5" ht="15.75" x14ac:dyDescent="0.25">
      <c r="B60" s="8"/>
      <c r="C60" s="8" t="s">
        <v>343</v>
      </c>
      <c r="D60" s="8"/>
      <c r="E60" s="8"/>
    </row>
    <row r="61" spans="2:5" ht="15.75" x14ac:dyDescent="0.25">
      <c r="B61" s="8"/>
      <c r="C61" s="8" t="s">
        <v>352</v>
      </c>
      <c r="D61" s="8"/>
      <c r="E61" s="8"/>
    </row>
    <row r="62" spans="2:5" ht="15.75" x14ac:dyDescent="0.25">
      <c r="B62" s="8"/>
      <c r="C62" s="8"/>
      <c r="D62" s="8"/>
      <c r="E62" s="8"/>
    </row>
    <row r="63" spans="2:5" ht="15.75" x14ac:dyDescent="0.25">
      <c r="B63" s="450" t="s">
        <v>364</v>
      </c>
      <c r="C63" s="7"/>
      <c r="D63" s="8"/>
      <c r="E63" s="8"/>
    </row>
    <row r="64" spans="2:5" ht="15.75" x14ac:dyDescent="0.25">
      <c r="B64" s="8"/>
      <c r="C64" s="16" t="s">
        <v>19</v>
      </c>
      <c r="D64" s="8"/>
      <c r="E64" s="8"/>
    </row>
    <row r="65" spans="2:5" ht="15.75" x14ac:dyDescent="0.25">
      <c r="B65" s="8"/>
      <c r="C65" s="18" t="s">
        <v>20</v>
      </c>
      <c r="D65" s="8"/>
      <c r="E65" s="8"/>
    </row>
    <row r="66" spans="2:5" ht="15.75" x14ac:dyDescent="0.25">
      <c r="B66" s="8"/>
      <c r="C66" s="8"/>
      <c r="D66" s="8"/>
      <c r="E66" s="8"/>
    </row>
    <row r="67" spans="2:5" ht="15.75" x14ac:dyDescent="0.25">
      <c r="B67" s="450" t="s">
        <v>365</v>
      </c>
      <c r="C67" s="7"/>
      <c r="D67" s="8"/>
      <c r="E67" s="8"/>
    </row>
    <row r="68" spans="2:5" ht="15.75" x14ac:dyDescent="0.25">
      <c r="B68" s="8"/>
      <c r="C68" s="16" t="s">
        <v>21</v>
      </c>
      <c r="D68" s="8"/>
      <c r="E68" s="8"/>
    </row>
    <row r="69" spans="2:5" ht="15.75" x14ac:dyDescent="0.25">
      <c r="B69" s="8"/>
      <c r="C69" s="8"/>
      <c r="D69" s="8"/>
      <c r="E69" s="8"/>
    </row>
    <row r="70" spans="2:5" ht="15.75" x14ac:dyDescent="0.25">
      <c r="B70" s="450" t="s">
        <v>366</v>
      </c>
      <c r="C70" s="7"/>
      <c r="D70" s="8"/>
      <c r="E70" s="8"/>
    </row>
    <row r="71" spans="2:5" ht="15.75" x14ac:dyDescent="0.25">
      <c r="B71" s="19"/>
      <c r="C71" s="8" t="s">
        <v>22</v>
      </c>
      <c r="D71" s="8"/>
      <c r="E71" s="8"/>
    </row>
    <row r="72" spans="2:5" ht="15.75" x14ac:dyDescent="0.25">
      <c r="B72" s="19"/>
      <c r="C72" s="8" t="s">
        <v>444</v>
      </c>
      <c r="D72" s="8"/>
      <c r="E72" s="8"/>
    </row>
    <row r="73" spans="2:5" ht="15.75" x14ac:dyDescent="0.25">
      <c r="B73" s="8"/>
      <c r="C73" s="8"/>
      <c r="D73" s="8"/>
      <c r="E73" s="8"/>
    </row>
    <row r="74" spans="2:5" ht="15.75" x14ac:dyDescent="0.25">
      <c r="B74" s="450" t="s">
        <v>445</v>
      </c>
      <c r="C74" s="7"/>
      <c r="D74" s="8"/>
      <c r="E74" s="8"/>
    </row>
    <row r="75" spans="2:5" ht="15.75" x14ac:dyDescent="0.25">
      <c r="B75" s="8"/>
      <c r="C75" s="20" t="s">
        <v>23</v>
      </c>
      <c r="D75" s="8"/>
      <c r="E75" s="8"/>
    </row>
    <row r="76" spans="2:5" ht="15.75" x14ac:dyDescent="0.25">
      <c r="B76" s="8"/>
      <c r="C76" s="20"/>
      <c r="D76" s="8"/>
      <c r="E76" s="8"/>
    </row>
    <row r="77" spans="2:5" ht="15.75" x14ac:dyDescent="0.25">
      <c r="B77" s="450" t="s">
        <v>446</v>
      </c>
      <c r="C77" s="7"/>
      <c r="D77" s="8"/>
      <c r="E77" s="8"/>
    </row>
    <row r="78" spans="2:5" ht="15.75" x14ac:dyDescent="0.25">
      <c r="B78" s="8"/>
      <c r="C78" s="20" t="s">
        <v>23</v>
      </c>
      <c r="D78" s="8"/>
      <c r="E78" s="8"/>
    </row>
    <row r="79" spans="2:5" ht="15.75" x14ac:dyDescent="0.25">
      <c r="B79" s="8"/>
      <c r="C79" s="8"/>
      <c r="D79" s="8"/>
      <c r="E79" s="8"/>
    </row>
    <row r="80" spans="2:5" ht="15.75" x14ac:dyDescent="0.25">
      <c r="B80" s="450" t="s">
        <v>447</v>
      </c>
      <c r="C80" s="7"/>
      <c r="D80" s="8"/>
      <c r="E80" s="8"/>
    </row>
    <row r="81" spans="2:5" ht="15.75" x14ac:dyDescent="0.25">
      <c r="B81" s="8"/>
      <c r="C81" s="20" t="s">
        <v>24</v>
      </c>
      <c r="D81" s="8"/>
      <c r="E81" s="8"/>
    </row>
    <row r="82" spans="2:5" ht="15.75" x14ac:dyDescent="0.25">
      <c r="B82" s="8"/>
      <c r="C82" s="20" t="s">
        <v>25</v>
      </c>
      <c r="D82" s="8"/>
      <c r="E82" s="8"/>
    </row>
    <row r="83" spans="2:5" ht="15.75" x14ac:dyDescent="0.25">
      <c r="B83" s="8"/>
      <c r="C83" s="20" t="s">
        <v>26</v>
      </c>
      <c r="D83" s="8"/>
      <c r="E83" s="8"/>
    </row>
    <row r="84" spans="2:5" ht="15.75" x14ac:dyDescent="0.25">
      <c r="B84" s="8"/>
      <c r="C84" s="20" t="s">
        <v>27</v>
      </c>
      <c r="D84" s="8"/>
      <c r="E84" s="8"/>
    </row>
    <row r="85" spans="2:5" ht="15.75" x14ac:dyDescent="0.25">
      <c r="B85" s="13"/>
      <c r="C85" s="8" t="s">
        <v>28</v>
      </c>
      <c r="D85" s="8"/>
      <c r="E85" s="8"/>
    </row>
    <row r="86" spans="2:5" ht="15.75" x14ac:dyDescent="0.25">
      <c r="B86" s="8"/>
      <c r="C86" s="8"/>
      <c r="D86" s="8"/>
      <c r="E86" s="8"/>
    </row>
    <row r="87" spans="2:5" ht="15.75" x14ac:dyDescent="0.25">
      <c r="B87" s="450" t="s">
        <v>448</v>
      </c>
      <c r="C87" s="7"/>
      <c r="D87" s="8"/>
      <c r="E87" s="8"/>
    </row>
    <row r="88" spans="2:5" ht="15.75" x14ac:dyDescent="0.25">
      <c r="B88" s="8"/>
      <c r="C88" s="16" t="s">
        <v>29</v>
      </c>
      <c r="D88" s="8"/>
      <c r="E88" s="8"/>
    </row>
    <row r="89" spans="2:5" ht="15.75" x14ac:dyDescent="0.25">
      <c r="B89" s="8"/>
      <c r="C89" s="8"/>
      <c r="D89" s="8"/>
      <c r="E89" s="8"/>
    </row>
    <row r="90" spans="2:5" ht="15.75" x14ac:dyDescent="0.25">
      <c r="B90" s="449" t="s">
        <v>449</v>
      </c>
      <c r="C90" s="7"/>
      <c r="D90" s="8"/>
      <c r="E90" s="8"/>
    </row>
    <row r="91" spans="2:5" ht="15.75" x14ac:dyDescent="0.25">
      <c r="B91" s="8"/>
      <c r="C91" s="8" t="s">
        <v>450</v>
      </c>
      <c r="D91" s="8"/>
      <c r="E91" s="8"/>
    </row>
    <row r="92" spans="2:5" ht="15.75" x14ac:dyDescent="0.25">
      <c r="B92" s="8"/>
      <c r="C92" s="8" t="s">
        <v>451</v>
      </c>
      <c r="D92" s="8"/>
      <c r="E92" s="8"/>
    </row>
    <row r="93" spans="2:5" ht="15.75" x14ac:dyDescent="0.25">
      <c r="B93" s="8"/>
      <c r="C93" s="8"/>
      <c r="D93" s="8"/>
      <c r="E93" s="8"/>
    </row>
    <row r="94" spans="2:5" ht="15.75" x14ac:dyDescent="0.25">
      <c r="B94" s="450" t="s">
        <v>452</v>
      </c>
      <c r="C94" s="7"/>
      <c r="D94" s="8"/>
      <c r="E94" s="8"/>
    </row>
    <row r="95" spans="2:5" ht="15.75" x14ac:dyDescent="0.25">
      <c r="B95" s="8"/>
      <c r="C95" s="8"/>
      <c r="D95" s="8"/>
      <c r="E95" s="8"/>
    </row>
    <row r="96" spans="2:5" ht="15.75" x14ac:dyDescent="0.25">
      <c r="B96" s="8"/>
      <c r="C96" s="8"/>
      <c r="D96" s="8"/>
      <c r="E96" s="8"/>
    </row>
    <row r="97" spans="2:5" ht="15.75" x14ac:dyDescent="0.25">
      <c r="B97" s="8"/>
      <c r="C97" s="8"/>
      <c r="D97" s="8"/>
      <c r="E97" s="8"/>
    </row>
    <row r="98" spans="2:5" ht="15.75" x14ac:dyDescent="0.25">
      <c r="B98" s="8"/>
      <c r="C98" s="8"/>
      <c r="D98" s="8"/>
      <c r="E98" s="8"/>
    </row>
    <row r="99" spans="2:5" ht="15.75" x14ac:dyDescent="0.25">
      <c r="B99" s="8"/>
      <c r="C99" s="8"/>
      <c r="D99" s="8"/>
      <c r="E99" s="8"/>
    </row>
    <row r="100" spans="2:5" ht="15.75" x14ac:dyDescent="0.25">
      <c r="B100" s="8"/>
      <c r="C100" s="8"/>
      <c r="D100" s="8"/>
      <c r="E100" s="8"/>
    </row>
    <row r="101" spans="2:5" ht="15.75" x14ac:dyDescent="0.25">
      <c r="B101" s="8"/>
      <c r="C101" s="8"/>
      <c r="D101" s="8"/>
      <c r="E101" s="8"/>
    </row>
    <row r="102" spans="2:5" ht="15.75" x14ac:dyDescent="0.25">
      <c r="B102" s="8"/>
      <c r="C102" s="8"/>
      <c r="D102" s="8"/>
      <c r="E102" s="8"/>
    </row>
  </sheetData>
  <mergeCells count="4">
    <mergeCell ref="B8:C8"/>
    <mergeCell ref="B9:C9"/>
    <mergeCell ref="B12:C12"/>
    <mergeCell ref="B13:C13"/>
  </mergeCells>
  <hyperlinks>
    <hyperlink ref="B21" location="'PIB Corrientes'!A1" display="1. PIB  PRECIOS CORRIENTES"/>
    <hyperlink ref="B26" location="'PIB Constantes'!A1" display="3. PIB  PRECIOS CONSTANTES 2000-2007"/>
    <hyperlink ref="B70" location="Inflación!A1" display="4. INFLACIÓN"/>
    <hyperlink ref="B31" location="'Industria 2006'!A1" display="5. ENCUESTA ANUAL MANUFACTURERA"/>
    <hyperlink ref="B63" location="'Expo Departamentos'!A1" display="6. EXPORTACIONES"/>
    <hyperlink ref="B67" location="'Impo Departamentos'!A1" display="7. IMPORTACIONES "/>
    <hyperlink ref="B21:C21" location="'PIB Corrientes'!A1" display="1. PIB  PRECIOS CORRIENTES"/>
    <hyperlink ref="B26:C26" location="'PIB Constantes'!A1" display="2. PIB  PRECIOS CONSTANTES"/>
    <hyperlink ref="B70:C70" location="Inflación!A1" display="4. INFLACIÓN"/>
    <hyperlink ref="B63:C63" location="'Expo Departamentos'!A1" display="6. EXPORTACIONES"/>
    <hyperlink ref="B67:C67" location="'Impo Departamentos'!A1" display="7. IMPORTACIONES "/>
    <hyperlink ref="C52" location="Licencias!A1" display="9. INDICADORES DE CONSTRUCCIÓN"/>
    <hyperlink ref="B52" location="Licencias!A1" display="9. INDICADORES DE CONSTRUCCIÓN"/>
    <hyperlink ref="B31:C31" location="Industria!A1" display="9. ENCUESTA ANUAL MANUFACTURERA 1997-2006"/>
    <hyperlink ref="B80:C80" location="Demograficos!A1" display="11. INDICADORES DEMOGRÁFICOS 2005, 2010."/>
    <hyperlink ref="B15" location="GENERALES!A1" display="1. INDICADORES GENERALES "/>
    <hyperlink ref="B49" location="Energia!A1" display="6. DEMANDA DE ENERGIA POR REGIONES DEL PAIS"/>
    <hyperlink ref="B90:C90" location="Pobreza!A1" display="16. Indicadores de Pobreza"/>
    <hyperlink ref="B74:C74" location="Demograficos!A1" display="11. INDICADORES DEMOGRÁFICOS 2005, 2010."/>
    <hyperlink ref="B74" location="IDC!A1" display="12. INDICE DEPARTAMENTAL DE COMPETITIVIDAD 2014"/>
    <hyperlink ref="B49:C49" location="Energía!A1" display="5. DEMANDA DE ENERGIA POR REGIONES DEL PAIS"/>
    <hyperlink ref="B80" location="Demográficos!A1" display="13. INDICADORES DEMOGRÁFICOS 1985, 2020."/>
    <hyperlink ref="B87" location="Población!A1" display="14. POBLACION POR DEPARTAMENTOS 2005-2020"/>
    <hyperlink ref="B94" location="Fuentes!A1" display="16. FUENTES"/>
    <hyperlink ref="B55" location="'Mercado Laboral '!A1" display="7. INDICADORES MERCADO LABORAL"/>
    <hyperlink ref="B77:C77" location="Demograficos!A1" display="11. INDICADORES DEMOGRÁFICOS 2005, 2010."/>
    <hyperlink ref="B77" location="ICC!A1" display="13. ÍNDICE DE COMPETITIVIDAD DE CIUDADES 2018"/>
    <hyperlink ref="B40" location="'Industria Regional'!A1" display="5. INDUSTRIA POR DEPARTAMENTOS"/>
    <hyperlink ref="B45" location="'Comercio Regional'!A1" display="6. COMERCIO POR DEPARTAMENTOS"/>
    <hyperlink ref="B90" location="'Pobreza Ciudades'!A1" display="18. INDICADORES DE POBREZA"/>
  </hyperlinks>
  <pageMargins left="0" right="0" top="0.39370078740157483" bottom="0.39370078740157483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55"/>
  <sheetViews>
    <sheetView showGridLines="0" zoomScale="93" zoomScaleNormal="93" workbookViewId="0">
      <pane xSplit="1" ySplit="7" topLeftCell="H8" activePane="bottomRight" state="frozen"/>
      <selection activeCell="D106" sqref="D106"/>
      <selection pane="topRight" activeCell="D106" sqref="D106"/>
      <selection pane="bottomLeft" activeCell="D106" sqref="D106"/>
      <selection pane="bottomRight" activeCell="P9" sqref="P9"/>
    </sheetView>
  </sheetViews>
  <sheetFormatPr baseColWidth="10" defaultColWidth="12.140625" defaultRowHeight="12.75" x14ac:dyDescent="0.2"/>
  <cols>
    <col min="1" max="1" width="55.7109375" style="405" customWidth="1"/>
    <col min="2" max="6" width="12.140625" style="168"/>
    <col min="7" max="11" width="12.140625" style="168" customWidth="1"/>
    <col min="12" max="12" width="13.5703125" style="168" customWidth="1"/>
    <col min="13" max="13" width="16.7109375" style="168" customWidth="1"/>
    <col min="14" max="14" width="13.28515625" style="168" customWidth="1"/>
    <col min="15" max="19" width="12.5703125" style="168" customWidth="1"/>
    <col min="20" max="20" width="17" style="168" customWidth="1"/>
    <col min="21" max="21" width="14.7109375" style="168" customWidth="1"/>
    <col min="22" max="31" width="12.5703125" style="168" customWidth="1"/>
    <col min="32" max="32" width="16.140625" style="168" customWidth="1"/>
    <col min="33" max="33" width="15.28515625" style="168" customWidth="1"/>
    <col min="34" max="36" width="15.42578125" style="168" customWidth="1"/>
    <col min="37" max="209" width="12.140625" style="168"/>
    <col min="210" max="210" width="17" style="168" customWidth="1"/>
    <col min="211" max="211" width="16.28515625" style="168" customWidth="1"/>
    <col min="212" max="221" width="12.140625" style="168"/>
    <col min="222" max="223" width="16.5703125" style="168" bestFit="1" customWidth="1"/>
    <col min="224" max="232" width="12.140625" style="168"/>
    <col min="233" max="233" width="15.140625" style="168" customWidth="1"/>
    <col min="234" max="262" width="12.140625" style="168"/>
    <col min="263" max="263" width="55.7109375" style="168" customWidth="1"/>
    <col min="264" max="264" width="17" style="168" customWidth="1"/>
    <col min="265" max="266" width="16" style="168" customWidth="1"/>
    <col min="267" max="270" width="13.28515625" style="168" customWidth="1"/>
    <col min="271" max="275" width="12.5703125" style="168" customWidth="1"/>
    <col min="276" max="276" width="17" style="168" customWidth="1"/>
    <col min="277" max="277" width="14.7109375" style="168" customWidth="1"/>
    <col min="278" max="287" width="12.5703125" style="168" customWidth="1"/>
    <col min="288" max="288" width="16.140625" style="168" customWidth="1"/>
    <col min="289" max="289" width="15.28515625" style="168" customWidth="1"/>
    <col min="290" max="292" width="15.42578125" style="168" customWidth="1"/>
    <col min="293" max="465" width="12.140625" style="168"/>
    <col min="466" max="466" width="17" style="168" customWidth="1"/>
    <col min="467" max="467" width="16.28515625" style="168" customWidth="1"/>
    <col min="468" max="477" width="12.140625" style="168"/>
    <col min="478" max="479" width="16.5703125" style="168" bestFit="1" customWidth="1"/>
    <col min="480" max="488" width="12.140625" style="168"/>
    <col min="489" max="489" width="15.140625" style="168" customWidth="1"/>
    <col min="490" max="518" width="12.140625" style="168"/>
    <col min="519" max="519" width="55.7109375" style="168" customWidth="1"/>
    <col min="520" max="520" width="17" style="168" customWidth="1"/>
    <col min="521" max="522" width="16" style="168" customWidth="1"/>
    <col min="523" max="526" width="13.28515625" style="168" customWidth="1"/>
    <col min="527" max="531" width="12.5703125" style="168" customWidth="1"/>
    <col min="532" max="532" width="17" style="168" customWidth="1"/>
    <col min="533" max="533" width="14.7109375" style="168" customWidth="1"/>
    <col min="534" max="543" width="12.5703125" style="168" customWidth="1"/>
    <col min="544" max="544" width="16.140625" style="168" customWidth="1"/>
    <col min="545" max="545" width="15.28515625" style="168" customWidth="1"/>
    <col min="546" max="548" width="15.42578125" style="168" customWidth="1"/>
    <col min="549" max="721" width="12.140625" style="168"/>
    <col min="722" max="722" width="17" style="168" customWidth="1"/>
    <col min="723" max="723" width="16.28515625" style="168" customWidth="1"/>
    <col min="724" max="733" width="12.140625" style="168"/>
    <col min="734" max="735" width="16.5703125" style="168" bestFit="1" customWidth="1"/>
    <col min="736" max="744" width="12.140625" style="168"/>
    <col min="745" max="745" width="15.140625" style="168" customWidth="1"/>
    <col min="746" max="774" width="12.140625" style="168"/>
    <col min="775" max="775" width="55.7109375" style="168" customWidth="1"/>
    <col min="776" max="776" width="17" style="168" customWidth="1"/>
    <col min="777" max="778" width="16" style="168" customWidth="1"/>
    <col min="779" max="782" width="13.28515625" style="168" customWidth="1"/>
    <col min="783" max="787" width="12.5703125" style="168" customWidth="1"/>
    <col min="788" max="788" width="17" style="168" customWidth="1"/>
    <col min="789" max="789" width="14.7109375" style="168" customWidth="1"/>
    <col min="790" max="799" width="12.5703125" style="168" customWidth="1"/>
    <col min="800" max="800" width="16.140625" style="168" customWidth="1"/>
    <col min="801" max="801" width="15.28515625" style="168" customWidth="1"/>
    <col min="802" max="804" width="15.42578125" style="168" customWidth="1"/>
    <col min="805" max="977" width="12.140625" style="168"/>
    <col min="978" max="978" width="17" style="168" customWidth="1"/>
    <col min="979" max="979" width="16.28515625" style="168" customWidth="1"/>
    <col min="980" max="989" width="12.140625" style="168"/>
    <col min="990" max="991" width="16.5703125" style="168" bestFit="1" customWidth="1"/>
    <col min="992" max="1000" width="12.140625" style="168"/>
    <col min="1001" max="1001" width="15.140625" style="168" customWidth="1"/>
    <col min="1002" max="1030" width="12.140625" style="168"/>
    <col min="1031" max="1031" width="55.7109375" style="168" customWidth="1"/>
    <col min="1032" max="1032" width="17" style="168" customWidth="1"/>
    <col min="1033" max="1034" width="16" style="168" customWidth="1"/>
    <col min="1035" max="1038" width="13.28515625" style="168" customWidth="1"/>
    <col min="1039" max="1043" width="12.5703125" style="168" customWidth="1"/>
    <col min="1044" max="1044" width="17" style="168" customWidth="1"/>
    <col min="1045" max="1045" width="14.7109375" style="168" customWidth="1"/>
    <col min="1046" max="1055" width="12.5703125" style="168" customWidth="1"/>
    <col min="1056" max="1056" width="16.140625" style="168" customWidth="1"/>
    <col min="1057" max="1057" width="15.28515625" style="168" customWidth="1"/>
    <col min="1058" max="1060" width="15.42578125" style="168" customWidth="1"/>
    <col min="1061" max="1233" width="12.140625" style="168"/>
    <col min="1234" max="1234" width="17" style="168" customWidth="1"/>
    <col min="1235" max="1235" width="16.28515625" style="168" customWidth="1"/>
    <col min="1236" max="1245" width="12.140625" style="168"/>
    <col min="1246" max="1247" width="16.5703125" style="168" bestFit="1" customWidth="1"/>
    <col min="1248" max="1256" width="12.140625" style="168"/>
    <col min="1257" max="1257" width="15.140625" style="168" customWidth="1"/>
    <col min="1258" max="1286" width="12.140625" style="168"/>
    <col min="1287" max="1287" width="55.7109375" style="168" customWidth="1"/>
    <col min="1288" max="1288" width="17" style="168" customWidth="1"/>
    <col min="1289" max="1290" width="16" style="168" customWidth="1"/>
    <col min="1291" max="1294" width="13.28515625" style="168" customWidth="1"/>
    <col min="1295" max="1299" width="12.5703125" style="168" customWidth="1"/>
    <col min="1300" max="1300" width="17" style="168" customWidth="1"/>
    <col min="1301" max="1301" width="14.7109375" style="168" customWidth="1"/>
    <col min="1302" max="1311" width="12.5703125" style="168" customWidth="1"/>
    <col min="1312" max="1312" width="16.140625" style="168" customWidth="1"/>
    <col min="1313" max="1313" width="15.28515625" style="168" customWidth="1"/>
    <col min="1314" max="1316" width="15.42578125" style="168" customWidth="1"/>
    <col min="1317" max="1489" width="12.140625" style="168"/>
    <col min="1490" max="1490" width="17" style="168" customWidth="1"/>
    <col min="1491" max="1491" width="16.28515625" style="168" customWidth="1"/>
    <col min="1492" max="1501" width="12.140625" style="168"/>
    <col min="1502" max="1503" width="16.5703125" style="168" bestFit="1" customWidth="1"/>
    <col min="1504" max="1512" width="12.140625" style="168"/>
    <col min="1513" max="1513" width="15.140625" style="168" customWidth="1"/>
    <col min="1514" max="1542" width="12.140625" style="168"/>
    <col min="1543" max="1543" width="55.7109375" style="168" customWidth="1"/>
    <col min="1544" max="1544" width="17" style="168" customWidth="1"/>
    <col min="1545" max="1546" width="16" style="168" customWidth="1"/>
    <col min="1547" max="1550" width="13.28515625" style="168" customWidth="1"/>
    <col min="1551" max="1555" width="12.5703125" style="168" customWidth="1"/>
    <col min="1556" max="1556" width="17" style="168" customWidth="1"/>
    <col min="1557" max="1557" width="14.7109375" style="168" customWidth="1"/>
    <col min="1558" max="1567" width="12.5703125" style="168" customWidth="1"/>
    <col min="1568" max="1568" width="16.140625" style="168" customWidth="1"/>
    <col min="1569" max="1569" width="15.28515625" style="168" customWidth="1"/>
    <col min="1570" max="1572" width="15.42578125" style="168" customWidth="1"/>
    <col min="1573" max="1745" width="12.140625" style="168"/>
    <col min="1746" max="1746" width="17" style="168" customWidth="1"/>
    <col min="1747" max="1747" width="16.28515625" style="168" customWidth="1"/>
    <col min="1748" max="1757" width="12.140625" style="168"/>
    <col min="1758" max="1759" width="16.5703125" style="168" bestFit="1" customWidth="1"/>
    <col min="1760" max="1768" width="12.140625" style="168"/>
    <col min="1769" max="1769" width="15.140625" style="168" customWidth="1"/>
    <col min="1770" max="1798" width="12.140625" style="168"/>
    <col min="1799" max="1799" width="55.7109375" style="168" customWidth="1"/>
    <col min="1800" max="1800" width="17" style="168" customWidth="1"/>
    <col min="1801" max="1802" width="16" style="168" customWidth="1"/>
    <col min="1803" max="1806" width="13.28515625" style="168" customWidth="1"/>
    <col min="1807" max="1811" width="12.5703125" style="168" customWidth="1"/>
    <col min="1812" max="1812" width="17" style="168" customWidth="1"/>
    <col min="1813" max="1813" width="14.7109375" style="168" customWidth="1"/>
    <col min="1814" max="1823" width="12.5703125" style="168" customWidth="1"/>
    <col min="1824" max="1824" width="16.140625" style="168" customWidth="1"/>
    <col min="1825" max="1825" width="15.28515625" style="168" customWidth="1"/>
    <col min="1826" max="1828" width="15.42578125" style="168" customWidth="1"/>
    <col min="1829" max="2001" width="12.140625" style="168"/>
    <col min="2002" max="2002" width="17" style="168" customWidth="1"/>
    <col min="2003" max="2003" width="16.28515625" style="168" customWidth="1"/>
    <col min="2004" max="2013" width="12.140625" style="168"/>
    <col min="2014" max="2015" width="16.5703125" style="168" bestFit="1" customWidth="1"/>
    <col min="2016" max="2024" width="12.140625" style="168"/>
    <col min="2025" max="2025" width="15.140625" style="168" customWidth="1"/>
    <col min="2026" max="2054" width="12.140625" style="168"/>
    <col min="2055" max="2055" width="55.7109375" style="168" customWidth="1"/>
    <col min="2056" max="2056" width="17" style="168" customWidth="1"/>
    <col min="2057" max="2058" width="16" style="168" customWidth="1"/>
    <col min="2059" max="2062" width="13.28515625" style="168" customWidth="1"/>
    <col min="2063" max="2067" width="12.5703125" style="168" customWidth="1"/>
    <col min="2068" max="2068" width="17" style="168" customWidth="1"/>
    <col min="2069" max="2069" width="14.7109375" style="168" customWidth="1"/>
    <col min="2070" max="2079" width="12.5703125" style="168" customWidth="1"/>
    <col min="2080" max="2080" width="16.140625" style="168" customWidth="1"/>
    <col min="2081" max="2081" width="15.28515625" style="168" customWidth="1"/>
    <col min="2082" max="2084" width="15.42578125" style="168" customWidth="1"/>
    <col min="2085" max="2257" width="12.140625" style="168"/>
    <col min="2258" max="2258" width="17" style="168" customWidth="1"/>
    <col min="2259" max="2259" width="16.28515625" style="168" customWidth="1"/>
    <col min="2260" max="2269" width="12.140625" style="168"/>
    <col min="2270" max="2271" width="16.5703125" style="168" bestFit="1" customWidth="1"/>
    <col min="2272" max="2280" width="12.140625" style="168"/>
    <col min="2281" max="2281" width="15.140625" style="168" customWidth="1"/>
    <col min="2282" max="2310" width="12.140625" style="168"/>
    <col min="2311" max="2311" width="55.7109375" style="168" customWidth="1"/>
    <col min="2312" max="2312" width="17" style="168" customWidth="1"/>
    <col min="2313" max="2314" width="16" style="168" customWidth="1"/>
    <col min="2315" max="2318" width="13.28515625" style="168" customWidth="1"/>
    <col min="2319" max="2323" width="12.5703125" style="168" customWidth="1"/>
    <col min="2324" max="2324" width="17" style="168" customWidth="1"/>
    <col min="2325" max="2325" width="14.7109375" style="168" customWidth="1"/>
    <col min="2326" max="2335" width="12.5703125" style="168" customWidth="1"/>
    <col min="2336" max="2336" width="16.140625" style="168" customWidth="1"/>
    <col min="2337" max="2337" width="15.28515625" style="168" customWidth="1"/>
    <col min="2338" max="2340" width="15.42578125" style="168" customWidth="1"/>
    <col min="2341" max="2513" width="12.140625" style="168"/>
    <col min="2514" max="2514" width="17" style="168" customWidth="1"/>
    <col min="2515" max="2515" width="16.28515625" style="168" customWidth="1"/>
    <col min="2516" max="2525" width="12.140625" style="168"/>
    <col min="2526" max="2527" width="16.5703125" style="168" bestFit="1" customWidth="1"/>
    <col min="2528" max="2536" width="12.140625" style="168"/>
    <col min="2537" max="2537" width="15.140625" style="168" customWidth="1"/>
    <col min="2538" max="2566" width="12.140625" style="168"/>
    <col min="2567" max="2567" width="55.7109375" style="168" customWidth="1"/>
    <col min="2568" max="2568" width="17" style="168" customWidth="1"/>
    <col min="2569" max="2570" width="16" style="168" customWidth="1"/>
    <col min="2571" max="2574" width="13.28515625" style="168" customWidth="1"/>
    <col min="2575" max="2579" width="12.5703125" style="168" customWidth="1"/>
    <col min="2580" max="2580" width="17" style="168" customWidth="1"/>
    <col min="2581" max="2581" width="14.7109375" style="168" customWidth="1"/>
    <col min="2582" max="2591" width="12.5703125" style="168" customWidth="1"/>
    <col min="2592" max="2592" width="16.140625" style="168" customWidth="1"/>
    <col min="2593" max="2593" width="15.28515625" style="168" customWidth="1"/>
    <col min="2594" max="2596" width="15.42578125" style="168" customWidth="1"/>
    <col min="2597" max="2769" width="12.140625" style="168"/>
    <col min="2770" max="2770" width="17" style="168" customWidth="1"/>
    <col min="2771" max="2771" width="16.28515625" style="168" customWidth="1"/>
    <col min="2772" max="2781" width="12.140625" style="168"/>
    <col min="2782" max="2783" width="16.5703125" style="168" bestFit="1" customWidth="1"/>
    <col min="2784" max="2792" width="12.140625" style="168"/>
    <col min="2793" max="2793" width="15.140625" style="168" customWidth="1"/>
    <col min="2794" max="2822" width="12.140625" style="168"/>
    <col min="2823" max="2823" width="55.7109375" style="168" customWidth="1"/>
    <col min="2824" max="2824" width="17" style="168" customWidth="1"/>
    <col min="2825" max="2826" width="16" style="168" customWidth="1"/>
    <col min="2827" max="2830" width="13.28515625" style="168" customWidth="1"/>
    <col min="2831" max="2835" width="12.5703125" style="168" customWidth="1"/>
    <col min="2836" max="2836" width="17" style="168" customWidth="1"/>
    <col min="2837" max="2837" width="14.7109375" style="168" customWidth="1"/>
    <col min="2838" max="2847" width="12.5703125" style="168" customWidth="1"/>
    <col min="2848" max="2848" width="16.140625" style="168" customWidth="1"/>
    <col min="2849" max="2849" width="15.28515625" style="168" customWidth="1"/>
    <col min="2850" max="2852" width="15.42578125" style="168" customWidth="1"/>
    <col min="2853" max="3025" width="12.140625" style="168"/>
    <col min="3026" max="3026" width="17" style="168" customWidth="1"/>
    <col min="3027" max="3027" width="16.28515625" style="168" customWidth="1"/>
    <col min="3028" max="3037" width="12.140625" style="168"/>
    <col min="3038" max="3039" width="16.5703125" style="168" bestFit="1" customWidth="1"/>
    <col min="3040" max="3048" width="12.140625" style="168"/>
    <col min="3049" max="3049" width="15.140625" style="168" customWidth="1"/>
    <col min="3050" max="3078" width="12.140625" style="168"/>
    <col min="3079" max="3079" width="55.7109375" style="168" customWidth="1"/>
    <col min="3080" max="3080" width="17" style="168" customWidth="1"/>
    <col min="3081" max="3082" width="16" style="168" customWidth="1"/>
    <col min="3083" max="3086" width="13.28515625" style="168" customWidth="1"/>
    <col min="3087" max="3091" width="12.5703125" style="168" customWidth="1"/>
    <col min="3092" max="3092" width="17" style="168" customWidth="1"/>
    <col min="3093" max="3093" width="14.7109375" style="168" customWidth="1"/>
    <col min="3094" max="3103" width="12.5703125" style="168" customWidth="1"/>
    <col min="3104" max="3104" width="16.140625" style="168" customWidth="1"/>
    <col min="3105" max="3105" width="15.28515625" style="168" customWidth="1"/>
    <col min="3106" max="3108" width="15.42578125" style="168" customWidth="1"/>
    <col min="3109" max="3281" width="12.140625" style="168"/>
    <col min="3282" max="3282" width="17" style="168" customWidth="1"/>
    <col min="3283" max="3283" width="16.28515625" style="168" customWidth="1"/>
    <col min="3284" max="3293" width="12.140625" style="168"/>
    <col min="3294" max="3295" width="16.5703125" style="168" bestFit="1" customWidth="1"/>
    <col min="3296" max="3304" width="12.140625" style="168"/>
    <col min="3305" max="3305" width="15.140625" style="168" customWidth="1"/>
    <col min="3306" max="3334" width="12.140625" style="168"/>
    <col min="3335" max="3335" width="55.7109375" style="168" customWidth="1"/>
    <col min="3336" max="3336" width="17" style="168" customWidth="1"/>
    <col min="3337" max="3338" width="16" style="168" customWidth="1"/>
    <col min="3339" max="3342" width="13.28515625" style="168" customWidth="1"/>
    <col min="3343" max="3347" width="12.5703125" style="168" customWidth="1"/>
    <col min="3348" max="3348" width="17" style="168" customWidth="1"/>
    <col min="3349" max="3349" width="14.7109375" style="168" customWidth="1"/>
    <col min="3350" max="3359" width="12.5703125" style="168" customWidth="1"/>
    <col min="3360" max="3360" width="16.140625" style="168" customWidth="1"/>
    <col min="3361" max="3361" width="15.28515625" style="168" customWidth="1"/>
    <col min="3362" max="3364" width="15.42578125" style="168" customWidth="1"/>
    <col min="3365" max="3537" width="12.140625" style="168"/>
    <col min="3538" max="3538" width="17" style="168" customWidth="1"/>
    <col min="3539" max="3539" width="16.28515625" style="168" customWidth="1"/>
    <col min="3540" max="3549" width="12.140625" style="168"/>
    <col min="3550" max="3551" width="16.5703125" style="168" bestFit="1" customWidth="1"/>
    <col min="3552" max="3560" width="12.140625" style="168"/>
    <col min="3561" max="3561" width="15.140625" style="168" customWidth="1"/>
    <col min="3562" max="3590" width="12.140625" style="168"/>
    <col min="3591" max="3591" width="55.7109375" style="168" customWidth="1"/>
    <col min="3592" max="3592" width="17" style="168" customWidth="1"/>
    <col min="3593" max="3594" width="16" style="168" customWidth="1"/>
    <col min="3595" max="3598" width="13.28515625" style="168" customWidth="1"/>
    <col min="3599" max="3603" width="12.5703125" style="168" customWidth="1"/>
    <col min="3604" max="3604" width="17" style="168" customWidth="1"/>
    <col min="3605" max="3605" width="14.7109375" style="168" customWidth="1"/>
    <col min="3606" max="3615" width="12.5703125" style="168" customWidth="1"/>
    <col min="3616" max="3616" width="16.140625" style="168" customWidth="1"/>
    <col min="3617" max="3617" width="15.28515625" style="168" customWidth="1"/>
    <col min="3618" max="3620" width="15.42578125" style="168" customWidth="1"/>
    <col min="3621" max="3793" width="12.140625" style="168"/>
    <col min="3794" max="3794" width="17" style="168" customWidth="1"/>
    <col min="3795" max="3795" width="16.28515625" style="168" customWidth="1"/>
    <col min="3796" max="3805" width="12.140625" style="168"/>
    <col min="3806" max="3807" width="16.5703125" style="168" bestFit="1" customWidth="1"/>
    <col min="3808" max="3816" width="12.140625" style="168"/>
    <col min="3817" max="3817" width="15.140625" style="168" customWidth="1"/>
    <col min="3818" max="3846" width="12.140625" style="168"/>
    <col min="3847" max="3847" width="55.7109375" style="168" customWidth="1"/>
    <col min="3848" max="3848" width="17" style="168" customWidth="1"/>
    <col min="3849" max="3850" width="16" style="168" customWidth="1"/>
    <col min="3851" max="3854" width="13.28515625" style="168" customWidth="1"/>
    <col min="3855" max="3859" width="12.5703125" style="168" customWidth="1"/>
    <col min="3860" max="3860" width="17" style="168" customWidth="1"/>
    <col min="3861" max="3861" width="14.7109375" style="168" customWidth="1"/>
    <col min="3862" max="3871" width="12.5703125" style="168" customWidth="1"/>
    <col min="3872" max="3872" width="16.140625" style="168" customWidth="1"/>
    <col min="3873" max="3873" width="15.28515625" style="168" customWidth="1"/>
    <col min="3874" max="3876" width="15.42578125" style="168" customWidth="1"/>
    <col min="3877" max="4049" width="12.140625" style="168"/>
    <col min="4050" max="4050" width="17" style="168" customWidth="1"/>
    <col min="4051" max="4051" width="16.28515625" style="168" customWidth="1"/>
    <col min="4052" max="4061" width="12.140625" style="168"/>
    <col min="4062" max="4063" width="16.5703125" style="168" bestFit="1" customWidth="1"/>
    <col min="4064" max="4072" width="12.140625" style="168"/>
    <col min="4073" max="4073" width="15.140625" style="168" customWidth="1"/>
    <col min="4074" max="4102" width="12.140625" style="168"/>
    <col min="4103" max="4103" width="55.7109375" style="168" customWidth="1"/>
    <col min="4104" max="4104" width="17" style="168" customWidth="1"/>
    <col min="4105" max="4106" width="16" style="168" customWidth="1"/>
    <col min="4107" max="4110" width="13.28515625" style="168" customWidth="1"/>
    <col min="4111" max="4115" width="12.5703125" style="168" customWidth="1"/>
    <col min="4116" max="4116" width="17" style="168" customWidth="1"/>
    <col min="4117" max="4117" width="14.7109375" style="168" customWidth="1"/>
    <col min="4118" max="4127" width="12.5703125" style="168" customWidth="1"/>
    <col min="4128" max="4128" width="16.140625" style="168" customWidth="1"/>
    <col min="4129" max="4129" width="15.28515625" style="168" customWidth="1"/>
    <col min="4130" max="4132" width="15.42578125" style="168" customWidth="1"/>
    <col min="4133" max="4305" width="12.140625" style="168"/>
    <col min="4306" max="4306" width="17" style="168" customWidth="1"/>
    <col min="4307" max="4307" width="16.28515625" style="168" customWidth="1"/>
    <col min="4308" max="4317" width="12.140625" style="168"/>
    <col min="4318" max="4319" width="16.5703125" style="168" bestFit="1" customWidth="1"/>
    <col min="4320" max="4328" width="12.140625" style="168"/>
    <col min="4329" max="4329" width="15.140625" style="168" customWidth="1"/>
    <col min="4330" max="4358" width="12.140625" style="168"/>
    <col min="4359" max="4359" width="55.7109375" style="168" customWidth="1"/>
    <col min="4360" max="4360" width="17" style="168" customWidth="1"/>
    <col min="4361" max="4362" width="16" style="168" customWidth="1"/>
    <col min="4363" max="4366" width="13.28515625" style="168" customWidth="1"/>
    <col min="4367" max="4371" width="12.5703125" style="168" customWidth="1"/>
    <col min="4372" max="4372" width="17" style="168" customWidth="1"/>
    <col min="4373" max="4373" width="14.7109375" style="168" customWidth="1"/>
    <col min="4374" max="4383" width="12.5703125" style="168" customWidth="1"/>
    <col min="4384" max="4384" width="16.140625" style="168" customWidth="1"/>
    <col min="4385" max="4385" width="15.28515625" style="168" customWidth="1"/>
    <col min="4386" max="4388" width="15.42578125" style="168" customWidth="1"/>
    <col min="4389" max="4561" width="12.140625" style="168"/>
    <col min="4562" max="4562" width="17" style="168" customWidth="1"/>
    <col min="4563" max="4563" width="16.28515625" style="168" customWidth="1"/>
    <col min="4564" max="4573" width="12.140625" style="168"/>
    <col min="4574" max="4575" width="16.5703125" style="168" bestFit="1" customWidth="1"/>
    <col min="4576" max="4584" width="12.140625" style="168"/>
    <col min="4585" max="4585" width="15.140625" style="168" customWidth="1"/>
    <col min="4586" max="4614" width="12.140625" style="168"/>
    <col min="4615" max="4615" width="55.7109375" style="168" customWidth="1"/>
    <col min="4616" max="4616" width="17" style="168" customWidth="1"/>
    <col min="4617" max="4618" width="16" style="168" customWidth="1"/>
    <col min="4619" max="4622" width="13.28515625" style="168" customWidth="1"/>
    <col min="4623" max="4627" width="12.5703125" style="168" customWidth="1"/>
    <col min="4628" max="4628" width="17" style="168" customWidth="1"/>
    <col min="4629" max="4629" width="14.7109375" style="168" customWidth="1"/>
    <col min="4630" max="4639" width="12.5703125" style="168" customWidth="1"/>
    <col min="4640" max="4640" width="16.140625" style="168" customWidth="1"/>
    <col min="4641" max="4641" width="15.28515625" style="168" customWidth="1"/>
    <col min="4642" max="4644" width="15.42578125" style="168" customWidth="1"/>
    <col min="4645" max="4817" width="12.140625" style="168"/>
    <col min="4818" max="4818" width="17" style="168" customWidth="1"/>
    <col min="4819" max="4819" width="16.28515625" style="168" customWidth="1"/>
    <col min="4820" max="4829" width="12.140625" style="168"/>
    <col min="4830" max="4831" width="16.5703125" style="168" bestFit="1" customWidth="1"/>
    <col min="4832" max="4840" width="12.140625" style="168"/>
    <col min="4841" max="4841" width="15.140625" style="168" customWidth="1"/>
    <col min="4842" max="4870" width="12.140625" style="168"/>
    <col min="4871" max="4871" width="55.7109375" style="168" customWidth="1"/>
    <col min="4872" max="4872" width="17" style="168" customWidth="1"/>
    <col min="4873" max="4874" width="16" style="168" customWidth="1"/>
    <col min="4875" max="4878" width="13.28515625" style="168" customWidth="1"/>
    <col min="4879" max="4883" width="12.5703125" style="168" customWidth="1"/>
    <col min="4884" max="4884" width="17" style="168" customWidth="1"/>
    <col min="4885" max="4885" width="14.7109375" style="168" customWidth="1"/>
    <col min="4886" max="4895" width="12.5703125" style="168" customWidth="1"/>
    <col min="4896" max="4896" width="16.140625" style="168" customWidth="1"/>
    <col min="4897" max="4897" width="15.28515625" style="168" customWidth="1"/>
    <col min="4898" max="4900" width="15.42578125" style="168" customWidth="1"/>
    <col min="4901" max="5073" width="12.140625" style="168"/>
    <col min="5074" max="5074" width="17" style="168" customWidth="1"/>
    <col min="5075" max="5075" width="16.28515625" style="168" customWidth="1"/>
    <col min="5076" max="5085" width="12.140625" style="168"/>
    <col min="5086" max="5087" width="16.5703125" style="168" bestFit="1" customWidth="1"/>
    <col min="5088" max="5096" width="12.140625" style="168"/>
    <col min="5097" max="5097" width="15.140625" style="168" customWidth="1"/>
    <col min="5098" max="5126" width="12.140625" style="168"/>
    <col min="5127" max="5127" width="55.7109375" style="168" customWidth="1"/>
    <col min="5128" max="5128" width="17" style="168" customWidth="1"/>
    <col min="5129" max="5130" width="16" style="168" customWidth="1"/>
    <col min="5131" max="5134" width="13.28515625" style="168" customWidth="1"/>
    <col min="5135" max="5139" width="12.5703125" style="168" customWidth="1"/>
    <col min="5140" max="5140" width="17" style="168" customWidth="1"/>
    <col min="5141" max="5141" width="14.7109375" style="168" customWidth="1"/>
    <col min="5142" max="5151" width="12.5703125" style="168" customWidth="1"/>
    <col min="5152" max="5152" width="16.140625" style="168" customWidth="1"/>
    <col min="5153" max="5153" width="15.28515625" style="168" customWidth="1"/>
    <col min="5154" max="5156" width="15.42578125" style="168" customWidth="1"/>
    <col min="5157" max="5329" width="12.140625" style="168"/>
    <col min="5330" max="5330" width="17" style="168" customWidth="1"/>
    <col min="5331" max="5331" width="16.28515625" style="168" customWidth="1"/>
    <col min="5332" max="5341" width="12.140625" style="168"/>
    <col min="5342" max="5343" width="16.5703125" style="168" bestFit="1" customWidth="1"/>
    <col min="5344" max="5352" width="12.140625" style="168"/>
    <col min="5353" max="5353" width="15.140625" style="168" customWidth="1"/>
    <col min="5354" max="5382" width="12.140625" style="168"/>
    <col min="5383" max="5383" width="55.7109375" style="168" customWidth="1"/>
    <col min="5384" max="5384" width="17" style="168" customWidth="1"/>
    <col min="5385" max="5386" width="16" style="168" customWidth="1"/>
    <col min="5387" max="5390" width="13.28515625" style="168" customWidth="1"/>
    <col min="5391" max="5395" width="12.5703125" style="168" customWidth="1"/>
    <col min="5396" max="5396" width="17" style="168" customWidth="1"/>
    <col min="5397" max="5397" width="14.7109375" style="168" customWidth="1"/>
    <col min="5398" max="5407" width="12.5703125" style="168" customWidth="1"/>
    <col min="5408" max="5408" width="16.140625" style="168" customWidth="1"/>
    <col min="5409" max="5409" width="15.28515625" style="168" customWidth="1"/>
    <col min="5410" max="5412" width="15.42578125" style="168" customWidth="1"/>
    <col min="5413" max="5585" width="12.140625" style="168"/>
    <col min="5586" max="5586" width="17" style="168" customWidth="1"/>
    <col min="5587" max="5587" width="16.28515625" style="168" customWidth="1"/>
    <col min="5588" max="5597" width="12.140625" style="168"/>
    <col min="5598" max="5599" width="16.5703125" style="168" bestFit="1" customWidth="1"/>
    <col min="5600" max="5608" width="12.140625" style="168"/>
    <col min="5609" max="5609" width="15.140625" style="168" customWidth="1"/>
    <col min="5610" max="5638" width="12.140625" style="168"/>
    <col min="5639" max="5639" width="55.7109375" style="168" customWidth="1"/>
    <col min="5640" max="5640" width="17" style="168" customWidth="1"/>
    <col min="5641" max="5642" width="16" style="168" customWidth="1"/>
    <col min="5643" max="5646" width="13.28515625" style="168" customWidth="1"/>
    <col min="5647" max="5651" width="12.5703125" style="168" customWidth="1"/>
    <col min="5652" max="5652" width="17" style="168" customWidth="1"/>
    <col min="5653" max="5653" width="14.7109375" style="168" customWidth="1"/>
    <col min="5654" max="5663" width="12.5703125" style="168" customWidth="1"/>
    <col min="5664" max="5664" width="16.140625" style="168" customWidth="1"/>
    <col min="5665" max="5665" width="15.28515625" style="168" customWidth="1"/>
    <col min="5666" max="5668" width="15.42578125" style="168" customWidth="1"/>
    <col min="5669" max="5841" width="12.140625" style="168"/>
    <col min="5842" max="5842" width="17" style="168" customWidth="1"/>
    <col min="5843" max="5843" width="16.28515625" style="168" customWidth="1"/>
    <col min="5844" max="5853" width="12.140625" style="168"/>
    <col min="5854" max="5855" width="16.5703125" style="168" bestFit="1" customWidth="1"/>
    <col min="5856" max="5864" width="12.140625" style="168"/>
    <col min="5865" max="5865" width="15.140625" style="168" customWidth="1"/>
    <col min="5866" max="5894" width="12.140625" style="168"/>
    <col min="5895" max="5895" width="55.7109375" style="168" customWidth="1"/>
    <col min="5896" max="5896" width="17" style="168" customWidth="1"/>
    <col min="5897" max="5898" width="16" style="168" customWidth="1"/>
    <col min="5899" max="5902" width="13.28515625" style="168" customWidth="1"/>
    <col min="5903" max="5907" width="12.5703125" style="168" customWidth="1"/>
    <col min="5908" max="5908" width="17" style="168" customWidth="1"/>
    <col min="5909" max="5909" width="14.7109375" style="168" customWidth="1"/>
    <col min="5910" max="5919" width="12.5703125" style="168" customWidth="1"/>
    <col min="5920" max="5920" width="16.140625" style="168" customWidth="1"/>
    <col min="5921" max="5921" width="15.28515625" style="168" customWidth="1"/>
    <col min="5922" max="5924" width="15.42578125" style="168" customWidth="1"/>
    <col min="5925" max="6097" width="12.140625" style="168"/>
    <col min="6098" max="6098" width="17" style="168" customWidth="1"/>
    <col min="6099" max="6099" width="16.28515625" style="168" customWidth="1"/>
    <col min="6100" max="6109" width="12.140625" style="168"/>
    <col min="6110" max="6111" width="16.5703125" style="168" bestFit="1" customWidth="1"/>
    <col min="6112" max="6120" width="12.140625" style="168"/>
    <col min="6121" max="6121" width="15.140625" style="168" customWidth="1"/>
    <col min="6122" max="6150" width="12.140625" style="168"/>
    <col min="6151" max="6151" width="55.7109375" style="168" customWidth="1"/>
    <col min="6152" max="6152" width="17" style="168" customWidth="1"/>
    <col min="6153" max="6154" width="16" style="168" customWidth="1"/>
    <col min="6155" max="6158" width="13.28515625" style="168" customWidth="1"/>
    <col min="6159" max="6163" width="12.5703125" style="168" customWidth="1"/>
    <col min="6164" max="6164" width="17" style="168" customWidth="1"/>
    <col min="6165" max="6165" width="14.7109375" style="168" customWidth="1"/>
    <col min="6166" max="6175" width="12.5703125" style="168" customWidth="1"/>
    <col min="6176" max="6176" width="16.140625" style="168" customWidth="1"/>
    <col min="6177" max="6177" width="15.28515625" style="168" customWidth="1"/>
    <col min="6178" max="6180" width="15.42578125" style="168" customWidth="1"/>
    <col min="6181" max="6353" width="12.140625" style="168"/>
    <col min="6354" max="6354" width="17" style="168" customWidth="1"/>
    <col min="6355" max="6355" width="16.28515625" style="168" customWidth="1"/>
    <col min="6356" max="6365" width="12.140625" style="168"/>
    <col min="6366" max="6367" width="16.5703125" style="168" bestFit="1" customWidth="1"/>
    <col min="6368" max="6376" width="12.140625" style="168"/>
    <col min="6377" max="6377" width="15.140625" style="168" customWidth="1"/>
    <col min="6378" max="6406" width="12.140625" style="168"/>
    <col min="6407" max="6407" width="55.7109375" style="168" customWidth="1"/>
    <col min="6408" max="6408" width="17" style="168" customWidth="1"/>
    <col min="6409" max="6410" width="16" style="168" customWidth="1"/>
    <col min="6411" max="6414" width="13.28515625" style="168" customWidth="1"/>
    <col min="6415" max="6419" width="12.5703125" style="168" customWidth="1"/>
    <col min="6420" max="6420" width="17" style="168" customWidth="1"/>
    <col min="6421" max="6421" width="14.7109375" style="168" customWidth="1"/>
    <col min="6422" max="6431" width="12.5703125" style="168" customWidth="1"/>
    <col min="6432" max="6432" width="16.140625" style="168" customWidth="1"/>
    <col min="6433" max="6433" width="15.28515625" style="168" customWidth="1"/>
    <col min="6434" max="6436" width="15.42578125" style="168" customWidth="1"/>
    <col min="6437" max="6609" width="12.140625" style="168"/>
    <col min="6610" max="6610" width="17" style="168" customWidth="1"/>
    <col min="6611" max="6611" width="16.28515625" style="168" customWidth="1"/>
    <col min="6612" max="6621" width="12.140625" style="168"/>
    <col min="6622" max="6623" width="16.5703125" style="168" bestFit="1" customWidth="1"/>
    <col min="6624" max="6632" width="12.140625" style="168"/>
    <col min="6633" max="6633" width="15.140625" style="168" customWidth="1"/>
    <col min="6634" max="6662" width="12.140625" style="168"/>
    <col min="6663" max="6663" width="55.7109375" style="168" customWidth="1"/>
    <col min="6664" max="6664" width="17" style="168" customWidth="1"/>
    <col min="6665" max="6666" width="16" style="168" customWidth="1"/>
    <col min="6667" max="6670" width="13.28515625" style="168" customWidth="1"/>
    <col min="6671" max="6675" width="12.5703125" style="168" customWidth="1"/>
    <col min="6676" max="6676" width="17" style="168" customWidth="1"/>
    <col min="6677" max="6677" width="14.7109375" style="168" customWidth="1"/>
    <col min="6678" max="6687" width="12.5703125" style="168" customWidth="1"/>
    <col min="6688" max="6688" width="16.140625" style="168" customWidth="1"/>
    <col min="6689" max="6689" width="15.28515625" style="168" customWidth="1"/>
    <col min="6690" max="6692" width="15.42578125" style="168" customWidth="1"/>
    <col min="6693" max="6865" width="12.140625" style="168"/>
    <col min="6866" max="6866" width="17" style="168" customWidth="1"/>
    <col min="6867" max="6867" width="16.28515625" style="168" customWidth="1"/>
    <col min="6868" max="6877" width="12.140625" style="168"/>
    <col min="6878" max="6879" width="16.5703125" style="168" bestFit="1" customWidth="1"/>
    <col min="6880" max="6888" width="12.140625" style="168"/>
    <col min="6889" max="6889" width="15.140625" style="168" customWidth="1"/>
    <col min="6890" max="6918" width="12.140625" style="168"/>
    <col min="6919" max="6919" width="55.7109375" style="168" customWidth="1"/>
    <col min="6920" max="6920" width="17" style="168" customWidth="1"/>
    <col min="6921" max="6922" width="16" style="168" customWidth="1"/>
    <col min="6923" max="6926" width="13.28515625" style="168" customWidth="1"/>
    <col min="6927" max="6931" width="12.5703125" style="168" customWidth="1"/>
    <col min="6932" max="6932" width="17" style="168" customWidth="1"/>
    <col min="6933" max="6933" width="14.7109375" style="168" customWidth="1"/>
    <col min="6934" max="6943" width="12.5703125" style="168" customWidth="1"/>
    <col min="6944" max="6944" width="16.140625" style="168" customWidth="1"/>
    <col min="6945" max="6945" width="15.28515625" style="168" customWidth="1"/>
    <col min="6946" max="6948" width="15.42578125" style="168" customWidth="1"/>
    <col min="6949" max="7121" width="12.140625" style="168"/>
    <col min="7122" max="7122" width="17" style="168" customWidth="1"/>
    <col min="7123" max="7123" width="16.28515625" style="168" customWidth="1"/>
    <col min="7124" max="7133" width="12.140625" style="168"/>
    <col min="7134" max="7135" width="16.5703125" style="168" bestFit="1" customWidth="1"/>
    <col min="7136" max="7144" width="12.140625" style="168"/>
    <col min="7145" max="7145" width="15.140625" style="168" customWidth="1"/>
    <col min="7146" max="7174" width="12.140625" style="168"/>
    <col min="7175" max="7175" width="55.7109375" style="168" customWidth="1"/>
    <col min="7176" max="7176" width="17" style="168" customWidth="1"/>
    <col min="7177" max="7178" width="16" style="168" customWidth="1"/>
    <col min="7179" max="7182" width="13.28515625" style="168" customWidth="1"/>
    <col min="7183" max="7187" width="12.5703125" style="168" customWidth="1"/>
    <col min="7188" max="7188" width="17" style="168" customWidth="1"/>
    <col min="7189" max="7189" width="14.7109375" style="168" customWidth="1"/>
    <col min="7190" max="7199" width="12.5703125" style="168" customWidth="1"/>
    <col min="7200" max="7200" width="16.140625" style="168" customWidth="1"/>
    <col min="7201" max="7201" width="15.28515625" style="168" customWidth="1"/>
    <col min="7202" max="7204" width="15.42578125" style="168" customWidth="1"/>
    <col min="7205" max="7377" width="12.140625" style="168"/>
    <col min="7378" max="7378" width="17" style="168" customWidth="1"/>
    <col min="7379" max="7379" width="16.28515625" style="168" customWidth="1"/>
    <col min="7380" max="7389" width="12.140625" style="168"/>
    <col min="7390" max="7391" width="16.5703125" style="168" bestFit="1" customWidth="1"/>
    <col min="7392" max="7400" width="12.140625" style="168"/>
    <col min="7401" max="7401" width="15.140625" style="168" customWidth="1"/>
    <col min="7402" max="7430" width="12.140625" style="168"/>
    <col min="7431" max="7431" width="55.7109375" style="168" customWidth="1"/>
    <col min="7432" max="7432" width="17" style="168" customWidth="1"/>
    <col min="7433" max="7434" width="16" style="168" customWidth="1"/>
    <col min="7435" max="7438" width="13.28515625" style="168" customWidth="1"/>
    <col min="7439" max="7443" width="12.5703125" style="168" customWidth="1"/>
    <col min="7444" max="7444" width="17" style="168" customWidth="1"/>
    <col min="7445" max="7445" width="14.7109375" style="168" customWidth="1"/>
    <col min="7446" max="7455" width="12.5703125" style="168" customWidth="1"/>
    <col min="7456" max="7456" width="16.140625" style="168" customWidth="1"/>
    <col min="7457" max="7457" width="15.28515625" style="168" customWidth="1"/>
    <col min="7458" max="7460" width="15.42578125" style="168" customWidth="1"/>
    <col min="7461" max="7633" width="12.140625" style="168"/>
    <col min="7634" max="7634" width="17" style="168" customWidth="1"/>
    <col min="7635" max="7635" width="16.28515625" style="168" customWidth="1"/>
    <col min="7636" max="7645" width="12.140625" style="168"/>
    <col min="7646" max="7647" width="16.5703125" style="168" bestFit="1" customWidth="1"/>
    <col min="7648" max="7656" width="12.140625" style="168"/>
    <col min="7657" max="7657" width="15.140625" style="168" customWidth="1"/>
    <col min="7658" max="7686" width="12.140625" style="168"/>
    <col min="7687" max="7687" width="55.7109375" style="168" customWidth="1"/>
    <col min="7688" max="7688" width="17" style="168" customWidth="1"/>
    <col min="7689" max="7690" width="16" style="168" customWidth="1"/>
    <col min="7691" max="7694" width="13.28515625" style="168" customWidth="1"/>
    <col min="7695" max="7699" width="12.5703125" style="168" customWidth="1"/>
    <col min="7700" max="7700" width="17" style="168" customWidth="1"/>
    <col min="7701" max="7701" width="14.7109375" style="168" customWidth="1"/>
    <col min="7702" max="7711" width="12.5703125" style="168" customWidth="1"/>
    <col min="7712" max="7712" width="16.140625" style="168" customWidth="1"/>
    <col min="7713" max="7713" width="15.28515625" style="168" customWidth="1"/>
    <col min="7714" max="7716" width="15.42578125" style="168" customWidth="1"/>
    <col min="7717" max="7889" width="12.140625" style="168"/>
    <col min="7890" max="7890" width="17" style="168" customWidth="1"/>
    <col min="7891" max="7891" width="16.28515625" style="168" customWidth="1"/>
    <col min="7892" max="7901" width="12.140625" style="168"/>
    <col min="7902" max="7903" width="16.5703125" style="168" bestFit="1" customWidth="1"/>
    <col min="7904" max="7912" width="12.140625" style="168"/>
    <col min="7913" max="7913" width="15.140625" style="168" customWidth="1"/>
    <col min="7914" max="7942" width="12.140625" style="168"/>
    <col min="7943" max="7943" width="55.7109375" style="168" customWidth="1"/>
    <col min="7944" max="7944" width="17" style="168" customWidth="1"/>
    <col min="7945" max="7946" width="16" style="168" customWidth="1"/>
    <col min="7947" max="7950" width="13.28515625" style="168" customWidth="1"/>
    <col min="7951" max="7955" width="12.5703125" style="168" customWidth="1"/>
    <col min="7956" max="7956" width="17" style="168" customWidth="1"/>
    <col min="7957" max="7957" width="14.7109375" style="168" customWidth="1"/>
    <col min="7958" max="7967" width="12.5703125" style="168" customWidth="1"/>
    <col min="7968" max="7968" width="16.140625" style="168" customWidth="1"/>
    <col min="7969" max="7969" width="15.28515625" style="168" customWidth="1"/>
    <col min="7970" max="7972" width="15.42578125" style="168" customWidth="1"/>
    <col min="7973" max="8145" width="12.140625" style="168"/>
    <col min="8146" max="8146" width="17" style="168" customWidth="1"/>
    <col min="8147" max="8147" width="16.28515625" style="168" customWidth="1"/>
    <col min="8148" max="8157" width="12.140625" style="168"/>
    <col min="8158" max="8159" width="16.5703125" style="168" bestFit="1" customWidth="1"/>
    <col min="8160" max="8168" width="12.140625" style="168"/>
    <col min="8169" max="8169" width="15.140625" style="168" customWidth="1"/>
    <col min="8170" max="8198" width="12.140625" style="168"/>
    <col min="8199" max="8199" width="55.7109375" style="168" customWidth="1"/>
    <col min="8200" max="8200" width="17" style="168" customWidth="1"/>
    <col min="8201" max="8202" width="16" style="168" customWidth="1"/>
    <col min="8203" max="8206" width="13.28515625" style="168" customWidth="1"/>
    <col min="8207" max="8211" width="12.5703125" style="168" customWidth="1"/>
    <col min="8212" max="8212" width="17" style="168" customWidth="1"/>
    <col min="8213" max="8213" width="14.7109375" style="168" customWidth="1"/>
    <col min="8214" max="8223" width="12.5703125" style="168" customWidth="1"/>
    <col min="8224" max="8224" width="16.140625" style="168" customWidth="1"/>
    <col min="8225" max="8225" width="15.28515625" style="168" customWidth="1"/>
    <col min="8226" max="8228" width="15.42578125" style="168" customWidth="1"/>
    <col min="8229" max="8401" width="12.140625" style="168"/>
    <col min="8402" max="8402" width="17" style="168" customWidth="1"/>
    <col min="8403" max="8403" width="16.28515625" style="168" customWidth="1"/>
    <col min="8404" max="8413" width="12.140625" style="168"/>
    <col min="8414" max="8415" width="16.5703125" style="168" bestFit="1" customWidth="1"/>
    <col min="8416" max="8424" width="12.140625" style="168"/>
    <col min="8425" max="8425" width="15.140625" style="168" customWidth="1"/>
    <col min="8426" max="8454" width="12.140625" style="168"/>
    <col min="8455" max="8455" width="55.7109375" style="168" customWidth="1"/>
    <col min="8456" max="8456" width="17" style="168" customWidth="1"/>
    <col min="8457" max="8458" width="16" style="168" customWidth="1"/>
    <col min="8459" max="8462" width="13.28515625" style="168" customWidth="1"/>
    <col min="8463" max="8467" width="12.5703125" style="168" customWidth="1"/>
    <col min="8468" max="8468" width="17" style="168" customWidth="1"/>
    <col min="8469" max="8469" width="14.7109375" style="168" customWidth="1"/>
    <col min="8470" max="8479" width="12.5703125" style="168" customWidth="1"/>
    <col min="8480" max="8480" width="16.140625" style="168" customWidth="1"/>
    <col min="8481" max="8481" width="15.28515625" style="168" customWidth="1"/>
    <col min="8482" max="8484" width="15.42578125" style="168" customWidth="1"/>
    <col min="8485" max="8657" width="12.140625" style="168"/>
    <col min="8658" max="8658" width="17" style="168" customWidth="1"/>
    <col min="8659" max="8659" width="16.28515625" style="168" customWidth="1"/>
    <col min="8660" max="8669" width="12.140625" style="168"/>
    <col min="8670" max="8671" width="16.5703125" style="168" bestFit="1" customWidth="1"/>
    <col min="8672" max="8680" width="12.140625" style="168"/>
    <col min="8681" max="8681" width="15.140625" style="168" customWidth="1"/>
    <col min="8682" max="8710" width="12.140625" style="168"/>
    <col min="8711" max="8711" width="55.7109375" style="168" customWidth="1"/>
    <col min="8712" max="8712" width="17" style="168" customWidth="1"/>
    <col min="8713" max="8714" width="16" style="168" customWidth="1"/>
    <col min="8715" max="8718" width="13.28515625" style="168" customWidth="1"/>
    <col min="8719" max="8723" width="12.5703125" style="168" customWidth="1"/>
    <col min="8724" max="8724" width="17" style="168" customWidth="1"/>
    <col min="8725" max="8725" width="14.7109375" style="168" customWidth="1"/>
    <col min="8726" max="8735" width="12.5703125" style="168" customWidth="1"/>
    <col min="8736" max="8736" width="16.140625" style="168" customWidth="1"/>
    <col min="8737" max="8737" width="15.28515625" style="168" customWidth="1"/>
    <col min="8738" max="8740" width="15.42578125" style="168" customWidth="1"/>
    <col min="8741" max="8913" width="12.140625" style="168"/>
    <col min="8914" max="8914" width="17" style="168" customWidth="1"/>
    <col min="8915" max="8915" width="16.28515625" style="168" customWidth="1"/>
    <col min="8916" max="8925" width="12.140625" style="168"/>
    <col min="8926" max="8927" width="16.5703125" style="168" bestFit="1" customWidth="1"/>
    <col min="8928" max="8936" width="12.140625" style="168"/>
    <col min="8937" max="8937" width="15.140625" style="168" customWidth="1"/>
    <col min="8938" max="8966" width="12.140625" style="168"/>
    <col min="8967" max="8967" width="55.7109375" style="168" customWidth="1"/>
    <col min="8968" max="8968" width="17" style="168" customWidth="1"/>
    <col min="8969" max="8970" width="16" style="168" customWidth="1"/>
    <col min="8971" max="8974" width="13.28515625" style="168" customWidth="1"/>
    <col min="8975" max="8979" width="12.5703125" style="168" customWidth="1"/>
    <col min="8980" max="8980" width="17" style="168" customWidth="1"/>
    <col min="8981" max="8981" width="14.7109375" style="168" customWidth="1"/>
    <col min="8982" max="8991" width="12.5703125" style="168" customWidth="1"/>
    <col min="8992" max="8992" width="16.140625" style="168" customWidth="1"/>
    <col min="8993" max="8993" width="15.28515625" style="168" customWidth="1"/>
    <col min="8994" max="8996" width="15.42578125" style="168" customWidth="1"/>
    <col min="8997" max="9169" width="12.140625" style="168"/>
    <col min="9170" max="9170" width="17" style="168" customWidth="1"/>
    <col min="9171" max="9171" width="16.28515625" style="168" customWidth="1"/>
    <col min="9172" max="9181" width="12.140625" style="168"/>
    <col min="9182" max="9183" width="16.5703125" style="168" bestFit="1" customWidth="1"/>
    <col min="9184" max="9192" width="12.140625" style="168"/>
    <col min="9193" max="9193" width="15.140625" style="168" customWidth="1"/>
    <col min="9194" max="9222" width="12.140625" style="168"/>
    <col min="9223" max="9223" width="55.7109375" style="168" customWidth="1"/>
    <col min="9224" max="9224" width="17" style="168" customWidth="1"/>
    <col min="9225" max="9226" width="16" style="168" customWidth="1"/>
    <col min="9227" max="9230" width="13.28515625" style="168" customWidth="1"/>
    <col min="9231" max="9235" width="12.5703125" style="168" customWidth="1"/>
    <col min="9236" max="9236" width="17" style="168" customWidth="1"/>
    <col min="9237" max="9237" width="14.7109375" style="168" customWidth="1"/>
    <col min="9238" max="9247" width="12.5703125" style="168" customWidth="1"/>
    <col min="9248" max="9248" width="16.140625" style="168" customWidth="1"/>
    <col min="9249" max="9249" width="15.28515625" style="168" customWidth="1"/>
    <col min="9250" max="9252" width="15.42578125" style="168" customWidth="1"/>
    <col min="9253" max="9425" width="12.140625" style="168"/>
    <col min="9426" max="9426" width="17" style="168" customWidth="1"/>
    <col min="9427" max="9427" width="16.28515625" style="168" customWidth="1"/>
    <col min="9428" max="9437" width="12.140625" style="168"/>
    <col min="9438" max="9439" width="16.5703125" style="168" bestFit="1" customWidth="1"/>
    <col min="9440" max="9448" width="12.140625" style="168"/>
    <col min="9449" max="9449" width="15.140625" style="168" customWidth="1"/>
    <col min="9450" max="9478" width="12.140625" style="168"/>
    <col min="9479" max="9479" width="55.7109375" style="168" customWidth="1"/>
    <col min="9480" max="9480" width="17" style="168" customWidth="1"/>
    <col min="9481" max="9482" width="16" style="168" customWidth="1"/>
    <col min="9483" max="9486" width="13.28515625" style="168" customWidth="1"/>
    <col min="9487" max="9491" width="12.5703125" style="168" customWidth="1"/>
    <col min="9492" max="9492" width="17" style="168" customWidth="1"/>
    <col min="9493" max="9493" width="14.7109375" style="168" customWidth="1"/>
    <col min="9494" max="9503" width="12.5703125" style="168" customWidth="1"/>
    <col min="9504" max="9504" width="16.140625" style="168" customWidth="1"/>
    <col min="9505" max="9505" width="15.28515625" style="168" customWidth="1"/>
    <col min="9506" max="9508" width="15.42578125" style="168" customWidth="1"/>
    <col min="9509" max="9681" width="12.140625" style="168"/>
    <col min="9682" max="9682" width="17" style="168" customWidth="1"/>
    <col min="9683" max="9683" width="16.28515625" style="168" customWidth="1"/>
    <col min="9684" max="9693" width="12.140625" style="168"/>
    <col min="9694" max="9695" width="16.5703125" style="168" bestFit="1" customWidth="1"/>
    <col min="9696" max="9704" width="12.140625" style="168"/>
    <col min="9705" max="9705" width="15.140625" style="168" customWidth="1"/>
    <col min="9706" max="9734" width="12.140625" style="168"/>
    <col min="9735" max="9735" width="55.7109375" style="168" customWidth="1"/>
    <col min="9736" max="9736" width="17" style="168" customWidth="1"/>
    <col min="9737" max="9738" width="16" style="168" customWidth="1"/>
    <col min="9739" max="9742" width="13.28515625" style="168" customWidth="1"/>
    <col min="9743" max="9747" width="12.5703125" style="168" customWidth="1"/>
    <col min="9748" max="9748" width="17" style="168" customWidth="1"/>
    <col min="9749" max="9749" width="14.7109375" style="168" customWidth="1"/>
    <col min="9750" max="9759" width="12.5703125" style="168" customWidth="1"/>
    <col min="9760" max="9760" width="16.140625" style="168" customWidth="1"/>
    <col min="9761" max="9761" width="15.28515625" style="168" customWidth="1"/>
    <col min="9762" max="9764" width="15.42578125" style="168" customWidth="1"/>
    <col min="9765" max="9937" width="12.140625" style="168"/>
    <col min="9938" max="9938" width="17" style="168" customWidth="1"/>
    <col min="9939" max="9939" width="16.28515625" style="168" customWidth="1"/>
    <col min="9940" max="9949" width="12.140625" style="168"/>
    <col min="9950" max="9951" width="16.5703125" style="168" bestFit="1" customWidth="1"/>
    <col min="9952" max="9960" width="12.140625" style="168"/>
    <col min="9961" max="9961" width="15.140625" style="168" customWidth="1"/>
    <col min="9962" max="9990" width="12.140625" style="168"/>
    <col min="9991" max="9991" width="55.7109375" style="168" customWidth="1"/>
    <col min="9992" max="9992" width="17" style="168" customWidth="1"/>
    <col min="9993" max="9994" width="16" style="168" customWidth="1"/>
    <col min="9995" max="9998" width="13.28515625" style="168" customWidth="1"/>
    <col min="9999" max="10003" width="12.5703125" style="168" customWidth="1"/>
    <col min="10004" max="10004" width="17" style="168" customWidth="1"/>
    <col min="10005" max="10005" width="14.7109375" style="168" customWidth="1"/>
    <col min="10006" max="10015" width="12.5703125" style="168" customWidth="1"/>
    <col min="10016" max="10016" width="16.140625" style="168" customWidth="1"/>
    <col min="10017" max="10017" width="15.28515625" style="168" customWidth="1"/>
    <col min="10018" max="10020" width="15.42578125" style="168" customWidth="1"/>
    <col min="10021" max="10193" width="12.140625" style="168"/>
    <col min="10194" max="10194" width="17" style="168" customWidth="1"/>
    <col min="10195" max="10195" width="16.28515625" style="168" customWidth="1"/>
    <col min="10196" max="10205" width="12.140625" style="168"/>
    <col min="10206" max="10207" width="16.5703125" style="168" bestFit="1" customWidth="1"/>
    <col min="10208" max="10216" width="12.140625" style="168"/>
    <col min="10217" max="10217" width="15.140625" style="168" customWidth="1"/>
    <col min="10218" max="10246" width="12.140625" style="168"/>
    <col min="10247" max="10247" width="55.7109375" style="168" customWidth="1"/>
    <col min="10248" max="10248" width="17" style="168" customWidth="1"/>
    <col min="10249" max="10250" width="16" style="168" customWidth="1"/>
    <col min="10251" max="10254" width="13.28515625" style="168" customWidth="1"/>
    <col min="10255" max="10259" width="12.5703125" style="168" customWidth="1"/>
    <col min="10260" max="10260" width="17" style="168" customWidth="1"/>
    <col min="10261" max="10261" width="14.7109375" style="168" customWidth="1"/>
    <col min="10262" max="10271" width="12.5703125" style="168" customWidth="1"/>
    <col min="10272" max="10272" width="16.140625" style="168" customWidth="1"/>
    <col min="10273" max="10273" width="15.28515625" style="168" customWidth="1"/>
    <col min="10274" max="10276" width="15.42578125" style="168" customWidth="1"/>
    <col min="10277" max="10449" width="12.140625" style="168"/>
    <col min="10450" max="10450" width="17" style="168" customWidth="1"/>
    <col min="10451" max="10451" width="16.28515625" style="168" customWidth="1"/>
    <col min="10452" max="10461" width="12.140625" style="168"/>
    <col min="10462" max="10463" width="16.5703125" style="168" bestFit="1" customWidth="1"/>
    <col min="10464" max="10472" width="12.140625" style="168"/>
    <col min="10473" max="10473" width="15.140625" style="168" customWidth="1"/>
    <col min="10474" max="10502" width="12.140625" style="168"/>
    <col min="10503" max="10503" width="55.7109375" style="168" customWidth="1"/>
    <col min="10504" max="10504" width="17" style="168" customWidth="1"/>
    <col min="10505" max="10506" width="16" style="168" customWidth="1"/>
    <col min="10507" max="10510" width="13.28515625" style="168" customWidth="1"/>
    <col min="10511" max="10515" width="12.5703125" style="168" customWidth="1"/>
    <col min="10516" max="10516" width="17" style="168" customWidth="1"/>
    <col min="10517" max="10517" width="14.7109375" style="168" customWidth="1"/>
    <col min="10518" max="10527" width="12.5703125" style="168" customWidth="1"/>
    <col min="10528" max="10528" width="16.140625" style="168" customWidth="1"/>
    <col min="10529" max="10529" width="15.28515625" style="168" customWidth="1"/>
    <col min="10530" max="10532" width="15.42578125" style="168" customWidth="1"/>
    <col min="10533" max="10705" width="12.140625" style="168"/>
    <col min="10706" max="10706" width="17" style="168" customWidth="1"/>
    <col min="10707" max="10707" width="16.28515625" style="168" customWidth="1"/>
    <col min="10708" max="10717" width="12.140625" style="168"/>
    <col min="10718" max="10719" width="16.5703125" style="168" bestFit="1" customWidth="1"/>
    <col min="10720" max="10728" width="12.140625" style="168"/>
    <col min="10729" max="10729" width="15.140625" style="168" customWidth="1"/>
    <col min="10730" max="10758" width="12.140625" style="168"/>
    <col min="10759" max="10759" width="55.7109375" style="168" customWidth="1"/>
    <col min="10760" max="10760" width="17" style="168" customWidth="1"/>
    <col min="10761" max="10762" width="16" style="168" customWidth="1"/>
    <col min="10763" max="10766" width="13.28515625" style="168" customWidth="1"/>
    <col min="10767" max="10771" width="12.5703125" style="168" customWidth="1"/>
    <col min="10772" max="10772" width="17" style="168" customWidth="1"/>
    <col min="10773" max="10773" width="14.7109375" style="168" customWidth="1"/>
    <col min="10774" max="10783" width="12.5703125" style="168" customWidth="1"/>
    <col min="10784" max="10784" width="16.140625" style="168" customWidth="1"/>
    <col min="10785" max="10785" width="15.28515625" style="168" customWidth="1"/>
    <col min="10786" max="10788" width="15.42578125" style="168" customWidth="1"/>
    <col min="10789" max="10961" width="12.140625" style="168"/>
    <col min="10962" max="10962" width="17" style="168" customWidth="1"/>
    <col min="10963" max="10963" width="16.28515625" style="168" customWidth="1"/>
    <col min="10964" max="10973" width="12.140625" style="168"/>
    <col min="10974" max="10975" width="16.5703125" style="168" bestFit="1" customWidth="1"/>
    <col min="10976" max="10984" width="12.140625" style="168"/>
    <col min="10985" max="10985" width="15.140625" style="168" customWidth="1"/>
    <col min="10986" max="11014" width="12.140625" style="168"/>
    <col min="11015" max="11015" width="55.7109375" style="168" customWidth="1"/>
    <col min="11016" max="11016" width="17" style="168" customWidth="1"/>
    <col min="11017" max="11018" width="16" style="168" customWidth="1"/>
    <col min="11019" max="11022" width="13.28515625" style="168" customWidth="1"/>
    <col min="11023" max="11027" width="12.5703125" style="168" customWidth="1"/>
    <col min="11028" max="11028" width="17" style="168" customWidth="1"/>
    <col min="11029" max="11029" width="14.7109375" style="168" customWidth="1"/>
    <col min="11030" max="11039" width="12.5703125" style="168" customWidth="1"/>
    <col min="11040" max="11040" width="16.140625" style="168" customWidth="1"/>
    <col min="11041" max="11041" width="15.28515625" style="168" customWidth="1"/>
    <col min="11042" max="11044" width="15.42578125" style="168" customWidth="1"/>
    <col min="11045" max="11217" width="12.140625" style="168"/>
    <col min="11218" max="11218" width="17" style="168" customWidth="1"/>
    <col min="11219" max="11219" width="16.28515625" style="168" customWidth="1"/>
    <col min="11220" max="11229" width="12.140625" style="168"/>
    <col min="11230" max="11231" width="16.5703125" style="168" bestFit="1" customWidth="1"/>
    <col min="11232" max="11240" width="12.140625" style="168"/>
    <col min="11241" max="11241" width="15.140625" style="168" customWidth="1"/>
    <col min="11242" max="11270" width="12.140625" style="168"/>
    <col min="11271" max="11271" width="55.7109375" style="168" customWidth="1"/>
    <col min="11272" max="11272" width="17" style="168" customWidth="1"/>
    <col min="11273" max="11274" width="16" style="168" customWidth="1"/>
    <col min="11275" max="11278" width="13.28515625" style="168" customWidth="1"/>
    <col min="11279" max="11283" width="12.5703125" style="168" customWidth="1"/>
    <col min="11284" max="11284" width="17" style="168" customWidth="1"/>
    <col min="11285" max="11285" width="14.7109375" style="168" customWidth="1"/>
    <col min="11286" max="11295" width="12.5703125" style="168" customWidth="1"/>
    <col min="11296" max="11296" width="16.140625" style="168" customWidth="1"/>
    <col min="11297" max="11297" width="15.28515625" style="168" customWidth="1"/>
    <col min="11298" max="11300" width="15.42578125" style="168" customWidth="1"/>
    <col min="11301" max="11473" width="12.140625" style="168"/>
    <col min="11474" max="11474" width="17" style="168" customWidth="1"/>
    <col min="11475" max="11475" width="16.28515625" style="168" customWidth="1"/>
    <col min="11476" max="11485" width="12.140625" style="168"/>
    <col min="11486" max="11487" width="16.5703125" style="168" bestFit="1" customWidth="1"/>
    <col min="11488" max="11496" width="12.140625" style="168"/>
    <col min="11497" max="11497" width="15.140625" style="168" customWidth="1"/>
    <col min="11498" max="11526" width="12.140625" style="168"/>
    <col min="11527" max="11527" width="55.7109375" style="168" customWidth="1"/>
    <col min="11528" max="11528" width="17" style="168" customWidth="1"/>
    <col min="11529" max="11530" width="16" style="168" customWidth="1"/>
    <col min="11531" max="11534" width="13.28515625" style="168" customWidth="1"/>
    <col min="11535" max="11539" width="12.5703125" style="168" customWidth="1"/>
    <col min="11540" max="11540" width="17" style="168" customWidth="1"/>
    <col min="11541" max="11541" width="14.7109375" style="168" customWidth="1"/>
    <col min="11542" max="11551" width="12.5703125" style="168" customWidth="1"/>
    <col min="11552" max="11552" width="16.140625" style="168" customWidth="1"/>
    <col min="11553" max="11553" width="15.28515625" style="168" customWidth="1"/>
    <col min="11554" max="11556" width="15.42578125" style="168" customWidth="1"/>
    <col min="11557" max="11729" width="12.140625" style="168"/>
    <col min="11730" max="11730" width="17" style="168" customWidth="1"/>
    <col min="11731" max="11731" width="16.28515625" style="168" customWidth="1"/>
    <col min="11732" max="11741" width="12.140625" style="168"/>
    <col min="11742" max="11743" width="16.5703125" style="168" bestFit="1" customWidth="1"/>
    <col min="11744" max="11752" width="12.140625" style="168"/>
    <col min="11753" max="11753" width="15.140625" style="168" customWidth="1"/>
    <col min="11754" max="11782" width="12.140625" style="168"/>
    <col min="11783" max="11783" width="55.7109375" style="168" customWidth="1"/>
    <col min="11784" max="11784" width="17" style="168" customWidth="1"/>
    <col min="11785" max="11786" width="16" style="168" customWidth="1"/>
    <col min="11787" max="11790" width="13.28515625" style="168" customWidth="1"/>
    <col min="11791" max="11795" width="12.5703125" style="168" customWidth="1"/>
    <col min="11796" max="11796" width="17" style="168" customWidth="1"/>
    <col min="11797" max="11797" width="14.7109375" style="168" customWidth="1"/>
    <col min="11798" max="11807" width="12.5703125" style="168" customWidth="1"/>
    <col min="11808" max="11808" width="16.140625" style="168" customWidth="1"/>
    <col min="11809" max="11809" width="15.28515625" style="168" customWidth="1"/>
    <col min="11810" max="11812" width="15.42578125" style="168" customWidth="1"/>
    <col min="11813" max="11985" width="12.140625" style="168"/>
    <col min="11986" max="11986" width="17" style="168" customWidth="1"/>
    <col min="11987" max="11987" width="16.28515625" style="168" customWidth="1"/>
    <col min="11988" max="11997" width="12.140625" style="168"/>
    <col min="11998" max="11999" width="16.5703125" style="168" bestFit="1" customWidth="1"/>
    <col min="12000" max="12008" width="12.140625" style="168"/>
    <col min="12009" max="12009" width="15.140625" style="168" customWidth="1"/>
    <col min="12010" max="12038" width="12.140625" style="168"/>
    <col min="12039" max="12039" width="55.7109375" style="168" customWidth="1"/>
    <col min="12040" max="12040" width="17" style="168" customWidth="1"/>
    <col min="12041" max="12042" width="16" style="168" customWidth="1"/>
    <col min="12043" max="12046" width="13.28515625" style="168" customWidth="1"/>
    <col min="12047" max="12051" width="12.5703125" style="168" customWidth="1"/>
    <col min="12052" max="12052" width="17" style="168" customWidth="1"/>
    <col min="12053" max="12053" width="14.7109375" style="168" customWidth="1"/>
    <col min="12054" max="12063" width="12.5703125" style="168" customWidth="1"/>
    <col min="12064" max="12064" width="16.140625" style="168" customWidth="1"/>
    <col min="12065" max="12065" width="15.28515625" style="168" customWidth="1"/>
    <col min="12066" max="12068" width="15.42578125" style="168" customWidth="1"/>
    <col min="12069" max="12241" width="12.140625" style="168"/>
    <col min="12242" max="12242" width="17" style="168" customWidth="1"/>
    <col min="12243" max="12243" width="16.28515625" style="168" customWidth="1"/>
    <col min="12244" max="12253" width="12.140625" style="168"/>
    <col min="12254" max="12255" width="16.5703125" style="168" bestFit="1" customWidth="1"/>
    <col min="12256" max="12264" width="12.140625" style="168"/>
    <col min="12265" max="12265" width="15.140625" style="168" customWidth="1"/>
    <col min="12266" max="12294" width="12.140625" style="168"/>
    <col min="12295" max="12295" width="55.7109375" style="168" customWidth="1"/>
    <col min="12296" max="12296" width="17" style="168" customWidth="1"/>
    <col min="12297" max="12298" width="16" style="168" customWidth="1"/>
    <col min="12299" max="12302" width="13.28515625" style="168" customWidth="1"/>
    <col min="12303" max="12307" width="12.5703125" style="168" customWidth="1"/>
    <col min="12308" max="12308" width="17" style="168" customWidth="1"/>
    <col min="12309" max="12309" width="14.7109375" style="168" customWidth="1"/>
    <col min="12310" max="12319" width="12.5703125" style="168" customWidth="1"/>
    <col min="12320" max="12320" width="16.140625" style="168" customWidth="1"/>
    <col min="12321" max="12321" width="15.28515625" style="168" customWidth="1"/>
    <col min="12322" max="12324" width="15.42578125" style="168" customWidth="1"/>
    <col min="12325" max="12497" width="12.140625" style="168"/>
    <col min="12498" max="12498" width="17" style="168" customWidth="1"/>
    <col min="12499" max="12499" width="16.28515625" style="168" customWidth="1"/>
    <col min="12500" max="12509" width="12.140625" style="168"/>
    <col min="12510" max="12511" width="16.5703125" style="168" bestFit="1" customWidth="1"/>
    <col min="12512" max="12520" width="12.140625" style="168"/>
    <col min="12521" max="12521" width="15.140625" style="168" customWidth="1"/>
    <col min="12522" max="12550" width="12.140625" style="168"/>
    <col min="12551" max="12551" width="55.7109375" style="168" customWidth="1"/>
    <col min="12552" max="12552" width="17" style="168" customWidth="1"/>
    <col min="12553" max="12554" width="16" style="168" customWidth="1"/>
    <col min="12555" max="12558" width="13.28515625" style="168" customWidth="1"/>
    <col min="12559" max="12563" width="12.5703125" style="168" customWidth="1"/>
    <col min="12564" max="12564" width="17" style="168" customWidth="1"/>
    <col min="12565" max="12565" width="14.7109375" style="168" customWidth="1"/>
    <col min="12566" max="12575" width="12.5703125" style="168" customWidth="1"/>
    <col min="12576" max="12576" width="16.140625" style="168" customWidth="1"/>
    <col min="12577" max="12577" width="15.28515625" style="168" customWidth="1"/>
    <col min="12578" max="12580" width="15.42578125" style="168" customWidth="1"/>
    <col min="12581" max="12753" width="12.140625" style="168"/>
    <col min="12754" max="12754" width="17" style="168" customWidth="1"/>
    <col min="12755" max="12755" width="16.28515625" style="168" customWidth="1"/>
    <col min="12756" max="12765" width="12.140625" style="168"/>
    <col min="12766" max="12767" width="16.5703125" style="168" bestFit="1" customWidth="1"/>
    <col min="12768" max="12776" width="12.140625" style="168"/>
    <col min="12777" max="12777" width="15.140625" style="168" customWidth="1"/>
    <col min="12778" max="12806" width="12.140625" style="168"/>
    <col min="12807" max="12807" width="55.7109375" style="168" customWidth="1"/>
    <col min="12808" max="12808" width="17" style="168" customWidth="1"/>
    <col min="12809" max="12810" width="16" style="168" customWidth="1"/>
    <col min="12811" max="12814" width="13.28515625" style="168" customWidth="1"/>
    <col min="12815" max="12819" width="12.5703125" style="168" customWidth="1"/>
    <col min="12820" max="12820" width="17" style="168" customWidth="1"/>
    <col min="12821" max="12821" width="14.7109375" style="168" customWidth="1"/>
    <col min="12822" max="12831" width="12.5703125" style="168" customWidth="1"/>
    <col min="12832" max="12832" width="16.140625" style="168" customWidth="1"/>
    <col min="12833" max="12833" width="15.28515625" style="168" customWidth="1"/>
    <col min="12834" max="12836" width="15.42578125" style="168" customWidth="1"/>
    <col min="12837" max="13009" width="12.140625" style="168"/>
    <col min="13010" max="13010" width="17" style="168" customWidth="1"/>
    <col min="13011" max="13011" width="16.28515625" style="168" customWidth="1"/>
    <col min="13012" max="13021" width="12.140625" style="168"/>
    <col min="13022" max="13023" width="16.5703125" style="168" bestFit="1" customWidth="1"/>
    <col min="13024" max="13032" width="12.140625" style="168"/>
    <col min="13033" max="13033" width="15.140625" style="168" customWidth="1"/>
    <col min="13034" max="13062" width="12.140625" style="168"/>
    <col min="13063" max="13063" width="55.7109375" style="168" customWidth="1"/>
    <col min="13064" max="13064" width="17" style="168" customWidth="1"/>
    <col min="13065" max="13066" width="16" style="168" customWidth="1"/>
    <col min="13067" max="13070" width="13.28515625" style="168" customWidth="1"/>
    <col min="13071" max="13075" width="12.5703125" style="168" customWidth="1"/>
    <col min="13076" max="13076" width="17" style="168" customWidth="1"/>
    <col min="13077" max="13077" width="14.7109375" style="168" customWidth="1"/>
    <col min="13078" max="13087" width="12.5703125" style="168" customWidth="1"/>
    <col min="13088" max="13088" width="16.140625" style="168" customWidth="1"/>
    <col min="13089" max="13089" width="15.28515625" style="168" customWidth="1"/>
    <col min="13090" max="13092" width="15.42578125" style="168" customWidth="1"/>
    <col min="13093" max="13265" width="12.140625" style="168"/>
    <col min="13266" max="13266" width="17" style="168" customWidth="1"/>
    <col min="13267" max="13267" width="16.28515625" style="168" customWidth="1"/>
    <col min="13268" max="13277" width="12.140625" style="168"/>
    <col min="13278" max="13279" width="16.5703125" style="168" bestFit="1" customWidth="1"/>
    <col min="13280" max="13288" width="12.140625" style="168"/>
    <col min="13289" max="13289" width="15.140625" style="168" customWidth="1"/>
    <col min="13290" max="13318" width="12.140625" style="168"/>
    <col min="13319" max="13319" width="55.7109375" style="168" customWidth="1"/>
    <col min="13320" max="13320" width="17" style="168" customWidth="1"/>
    <col min="13321" max="13322" width="16" style="168" customWidth="1"/>
    <col min="13323" max="13326" width="13.28515625" style="168" customWidth="1"/>
    <col min="13327" max="13331" width="12.5703125" style="168" customWidth="1"/>
    <col min="13332" max="13332" width="17" style="168" customWidth="1"/>
    <col min="13333" max="13333" width="14.7109375" style="168" customWidth="1"/>
    <col min="13334" max="13343" width="12.5703125" style="168" customWidth="1"/>
    <col min="13344" max="13344" width="16.140625" style="168" customWidth="1"/>
    <col min="13345" max="13345" width="15.28515625" style="168" customWidth="1"/>
    <col min="13346" max="13348" width="15.42578125" style="168" customWidth="1"/>
    <col min="13349" max="13521" width="12.140625" style="168"/>
    <col min="13522" max="13522" width="17" style="168" customWidth="1"/>
    <col min="13523" max="13523" width="16.28515625" style="168" customWidth="1"/>
    <col min="13524" max="13533" width="12.140625" style="168"/>
    <col min="13534" max="13535" width="16.5703125" style="168" bestFit="1" customWidth="1"/>
    <col min="13536" max="13544" width="12.140625" style="168"/>
    <col min="13545" max="13545" width="15.140625" style="168" customWidth="1"/>
    <col min="13546" max="13574" width="12.140625" style="168"/>
    <col min="13575" max="13575" width="55.7109375" style="168" customWidth="1"/>
    <col min="13576" max="13576" width="17" style="168" customWidth="1"/>
    <col min="13577" max="13578" width="16" style="168" customWidth="1"/>
    <col min="13579" max="13582" width="13.28515625" style="168" customWidth="1"/>
    <col min="13583" max="13587" width="12.5703125" style="168" customWidth="1"/>
    <col min="13588" max="13588" width="17" style="168" customWidth="1"/>
    <col min="13589" max="13589" width="14.7109375" style="168" customWidth="1"/>
    <col min="13590" max="13599" width="12.5703125" style="168" customWidth="1"/>
    <col min="13600" max="13600" width="16.140625" style="168" customWidth="1"/>
    <col min="13601" max="13601" width="15.28515625" style="168" customWidth="1"/>
    <col min="13602" max="13604" width="15.42578125" style="168" customWidth="1"/>
    <col min="13605" max="13777" width="12.140625" style="168"/>
    <col min="13778" max="13778" width="17" style="168" customWidth="1"/>
    <col min="13779" max="13779" width="16.28515625" style="168" customWidth="1"/>
    <col min="13780" max="13789" width="12.140625" style="168"/>
    <col min="13790" max="13791" width="16.5703125" style="168" bestFit="1" customWidth="1"/>
    <col min="13792" max="13800" width="12.140625" style="168"/>
    <col min="13801" max="13801" width="15.140625" style="168" customWidth="1"/>
    <col min="13802" max="13830" width="12.140625" style="168"/>
    <col min="13831" max="13831" width="55.7109375" style="168" customWidth="1"/>
    <col min="13832" max="13832" width="17" style="168" customWidth="1"/>
    <col min="13833" max="13834" width="16" style="168" customWidth="1"/>
    <col min="13835" max="13838" width="13.28515625" style="168" customWidth="1"/>
    <col min="13839" max="13843" width="12.5703125" style="168" customWidth="1"/>
    <col min="13844" max="13844" width="17" style="168" customWidth="1"/>
    <col min="13845" max="13845" width="14.7109375" style="168" customWidth="1"/>
    <col min="13846" max="13855" width="12.5703125" style="168" customWidth="1"/>
    <col min="13856" max="13856" width="16.140625" style="168" customWidth="1"/>
    <col min="13857" max="13857" width="15.28515625" style="168" customWidth="1"/>
    <col min="13858" max="13860" width="15.42578125" style="168" customWidth="1"/>
    <col min="13861" max="14033" width="12.140625" style="168"/>
    <col min="14034" max="14034" width="17" style="168" customWidth="1"/>
    <col min="14035" max="14035" width="16.28515625" style="168" customWidth="1"/>
    <col min="14036" max="14045" width="12.140625" style="168"/>
    <col min="14046" max="14047" width="16.5703125" style="168" bestFit="1" customWidth="1"/>
    <col min="14048" max="14056" width="12.140625" style="168"/>
    <col min="14057" max="14057" width="15.140625" style="168" customWidth="1"/>
    <col min="14058" max="14086" width="12.140625" style="168"/>
    <col min="14087" max="14087" width="55.7109375" style="168" customWidth="1"/>
    <col min="14088" max="14088" width="17" style="168" customWidth="1"/>
    <col min="14089" max="14090" width="16" style="168" customWidth="1"/>
    <col min="14091" max="14094" width="13.28515625" style="168" customWidth="1"/>
    <col min="14095" max="14099" width="12.5703125" style="168" customWidth="1"/>
    <col min="14100" max="14100" width="17" style="168" customWidth="1"/>
    <col min="14101" max="14101" width="14.7109375" style="168" customWidth="1"/>
    <col min="14102" max="14111" width="12.5703125" style="168" customWidth="1"/>
    <col min="14112" max="14112" width="16.140625" style="168" customWidth="1"/>
    <col min="14113" max="14113" width="15.28515625" style="168" customWidth="1"/>
    <col min="14114" max="14116" width="15.42578125" style="168" customWidth="1"/>
    <col min="14117" max="14289" width="12.140625" style="168"/>
    <col min="14290" max="14290" width="17" style="168" customWidth="1"/>
    <col min="14291" max="14291" width="16.28515625" style="168" customWidth="1"/>
    <col min="14292" max="14301" width="12.140625" style="168"/>
    <col min="14302" max="14303" width="16.5703125" style="168" bestFit="1" customWidth="1"/>
    <col min="14304" max="14312" width="12.140625" style="168"/>
    <col min="14313" max="14313" width="15.140625" style="168" customWidth="1"/>
    <col min="14314" max="14342" width="12.140625" style="168"/>
    <col min="14343" max="14343" width="55.7109375" style="168" customWidth="1"/>
    <col min="14344" max="14344" width="17" style="168" customWidth="1"/>
    <col min="14345" max="14346" width="16" style="168" customWidth="1"/>
    <col min="14347" max="14350" width="13.28515625" style="168" customWidth="1"/>
    <col min="14351" max="14355" width="12.5703125" style="168" customWidth="1"/>
    <col min="14356" max="14356" width="17" style="168" customWidth="1"/>
    <col min="14357" max="14357" width="14.7109375" style="168" customWidth="1"/>
    <col min="14358" max="14367" width="12.5703125" style="168" customWidth="1"/>
    <col min="14368" max="14368" width="16.140625" style="168" customWidth="1"/>
    <col min="14369" max="14369" width="15.28515625" style="168" customWidth="1"/>
    <col min="14370" max="14372" width="15.42578125" style="168" customWidth="1"/>
    <col min="14373" max="14545" width="12.140625" style="168"/>
    <col min="14546" max="14546" width="17" style="168" customWidth="1"/>
    <col min="14547" max="14547" width="16.28515625" style="168" customWidth="1"/>
    <col min="14548" max="14557" width="12.140625" style="168"/>
    <col min="14558" max="14559" width="16.5703125" style="168" bestFit="1" customWidth="1"/>
    <col min="14560" max="14568" width="12.140625" style="168"/>
    <col min="14569" max="14569" width="15.140625" style="168" customWidth="1"/>
    <col min="14570" max="14598" width="12.140625" style="168"/>
    <col min="14599" max="14599" width="55.7109375" style="168" customWidth="1"/>
    <col min="14600" max="14600" width="17" style="168" customWidth="1"/>
    <col min="14601" max="14602" width="16" style="168" customWidth="1"/>
    <col min="14603" max="14606" width="13.28515625" style="168" customWidth="1"/>
    <col min="14607" max="14611" width="12.5703125" style="168" customWidth="1"/>
    <col min="14612" max="14612" width="17" style="168" customWidth="1"/>
    <col min="14613" max="14613" width="14.7109375" style="168" customWidth="1"/>
    <col min="14614" max="14623" width="12.5703125" style="168" customWidth="1"/>
    <col min="14624" max="14624" width="16.140625" style="168" customWidth="1"/>
    <col min="14625" max="14625" width="15.28515625" style="168" customWidth="1"/>
    <col min="14626" max="14628" width="15.42578125" style="168" customWidth="1"/>
    <col min="14629" max="14801" width="12.140625" style="168"/>
    <col min="14802" max="14802" width="17" style="168" customWidth="1"/>
    <col min="14803" max="14803" width="16.28515625" style="168" customWidth="1"/>
    <col min="14804" max="14813" width="12.140625" style="168"/>
    <col min="14814" max="14815" width="16.5703125" style="168" bestFit="1" customWidth="1"/>
    <col min="14816" max="14824" width="12.140625" style="168"/>
    <col min="14825" max="14825" width="15.140625" style="168" customWidth="1"/>
    <col min="14826" max="14854" width="12.140625" style="168"/>
    <col min="14855" max="14855" width="55.7109375" style="168" customWidth="1"/>
    <col min="14856" max="14856" width="17" style="168" customWidth="1"/>
    <col min="14857" max="14858" width="16" style="168" customWidth="1"/>
    <col min="14859" max="14862" width="13.28515625" style="168" customWidth="1"/>
    <col min="14863" max="14867" width="12.5703125" style="168" customWidth="1"/>
    <col min="14868" max="14868" width="17" style="168" customWidth="1"/>
    <col min="14869" max="14869" width="14.7109375" style="168" customWidth="1"/>
    <col min="14870" max="14879" width="12.5703125" style="168" customWidth="1"/>
    <col min="14880" max="14880" width="16.140625" style="168" customWidth="1"/>
    <col min="14881" max="14881" width="15.28515625" style="168" customWidth="1"/>
    <col min="14882" max="14884" width="15.42578125" style="168" customWidth="1"/>
    <col min="14885" max="15057" width="12.140625" style="168"/>
    <col min="15058" max="15058" width="17" style="168" customWidth="1"/>
    <col min="15059" max="15059" width="16.28515625" style="168" customWidth="1"/>
    <col min="15060" max="15069" width="12.140625" style="168"/>
    <col min="15070" max="15071" width="16.5703125" style="168" bestFit="1" customWidth="1"/>
    <col min="15072" max="15080" width="12.140625" style="168"/>
    <col min="15081" max="15081" width="15.140625" style="168" customWidth="1"/>
    <col min="15082" max="15110" width="12.140625" style="168"/>
    <col min="15111" max="15111" width="55.7109375" style="168" customWidth="1"/>
    <col min="15112" max="15112" width="17" style="168" customWidth="1"/>
    <col min="15113" max="15114" width="16" style="168" customWidth="1"/>
    <col min="15115" max="15118" width="13.28515625" style="168" customWidth="1"/>
    <col min="15119" max="15123" width="12.5703125" style="168" customWidth="1"/>
    <col min="15124" max="15124" width="17" style="168" customWidth="1"/>
    <col min="15125" max="15125" width="14.7109375" style="168" customWidth="1"/>
    <col min="15126" max="15135" width="12.5703125" style="168" customWidth="1"/>
    <col min="15136" max="15136" width="16.140625" style="168" customWidth="1"/>
    <col min="15137" max="15137" width="15.28515625" style="168" customWidth="1"/>
    <col min="15138" max="15140" width="15.42578125" style="168" customWidth="1"/>
    <col min="15141" max="15313" width="12.140625" style="168"/>
    <col min="15314" max="15314" width="17" style="168" customWidth="1"/>
    <col min="15315" max="15315" width="16.28515625" style="168" customWidth="1"/>
    <col min="15316" max="15325" width="12.140625" style="168"/>
    <col min="15326" max="15327" width="16.5703125" style="168" bestFit="1" customWidth="1"/>
    <col min="15328" max="15336" width="12.140625" style="168"/>
    <col min="15337" max="15337" width="15.140625" style="168" customWidth="1"/>
    <col min="15338" max="15366" width="12.140625" style="168"/>
    <col min="15367" max="15367" width="55.7109375" style="168" customWidth="1"/>
    <col min="15368" max="15368" width="17" style="168" customWidth="1"/>
    <col min="15369" max="15370" width="16" style="168" customWidth="1"/>
    <col min="15371" max="15374" width="13.28515625" style="168" customWidth="1"/>
    <col min="15375" max="15379" width="12.5703125" style="168" customWidth="1"/>
    <col min="15380" max="15380" width="17" style="168" customWidth="1"/>
    <col min="15381" max="15381" width="14.7109375" style="168" customWidth="1"/>
    <col min="15382" max="15391" width="12.5703125" style="168" customWidth="1"/>
    <col min="15392" max="15392" width="16.140625" style="168" customWidth="1"/>
    <col min="15393" max="15393" width="15.28515625" style="168" customWidth="1"/>
    <col min="15394" max="15396" width="15.42578125" style="168" customWidth="1"/>
    <col min="15397" max="15569" width="12.140625" style="168"/>
    <col min="15570" max="15570" width="17" style="168" customWidth="1"/>
    <col min="15571" max="15571" width="16.28515625" style="168" customWidth="1"/>
    <col min="15572" max="15581" width="12.140625" style="168"/>
    <col min="15582" max="15583" width="16.5703125" style="168" bestFit="1" customWidth="1"/>
    <col min="15584" max="15592" width="12.140625" style="168"/>
    <col min="15593" max="15593" width="15.140625" style="168" customWidth="1"/>
    <col min="15594" max="15622" width="12.140625" style="168"/>
    <col min="15623" max="15623" width="55.7109375" style="168" customWidth="1"/>
    <col min="15624" max="15624" width="17" style="168" customWidth="1"/>
    <col min="15625" max="15626" width="16" style="168" customWidth="1"/>
    <col min="15627" max="15630" width="13.28515625" style="168" customWidth="1"/>
    <col min="15631" max="15635" width="12.5703125" style="168" customWidth="1"/>
    <col min="15636" max="15636" width="17" style="168" customWidth="1"/>
    <col min="15637" max="15637" width="14.7109375" style="168" customWidth="1"/>
    <col min="15638" max="15647" width="12.5703125" style="168" customWidth="1"/>
    <col min="15648" max="15648" width="16.140625" style="168" customWidth="1"/>
    <col min="15649" max="15649" width="15.28515625" style="168" customWidth="1"/>
    <col min="15650" max="15652" width="15.42578125" style="168" customWidth="1"/>
    <col min="15653" max="15825" width="12.140625" style="168"/>
    <col min="15826" max="15826" width="17" style="168" customWidth="1"/>
    <col min="15827" max="15827" width="16.28515625" style="168" customWidth="1"/>
    <col min="15828" max="15837" width="12.140625" style="168"/>
    <col min="15838" max="15839" width="16.5703125" style="168" bestFit="1" customWidth="1"/>
    <col min="15840" max="15848" width="12.140625" style="168"/>
    <col min="15849" max="15849" width="15.140625" style="168" customWidth="1"/>
    <col min="15850" max="15878" width="12.140625" style="168"/>
    <col min="15879" max="15879" width="55.7109375" style="168" customWidth="1"/>
    <col min="15880" max="15880" width="17" style="168" customWidth="1"/>
    <col min="15881" max="15882" width="16" style="168" customWidth="1"/>
    <col min="15883" max="15886" width="13.28515625" style="168" customWidth="1"/>
    <col min="15887" max="15891" width="12.5703125" style="168" customWidth="1"/>
    <col min="15892" max="15892" width="17" style="168" customWidth="1"/>
    <col min="15893" max="15893" width="14.7109375" style="168" customWidth="1"/>
    <col min="15894" max="15903" width="12.5703125" style="168" customWidth="1"/>
    <col min="15904" max="15904" width="16.140625" style="168" customWidth="1"/>
    <col min="15905" max="15905" width="15.28515625" style="168" customWidth="1"/>
    <col min="15906" max="15908" width="15.42578125" style="168" customWidth="1"/>
    <col min="15909" max="16081" width="12.140625" style="168"/>
    <col min="16082" max="16082" width="17" style="168" customWidth="1"/>
    <col min="16083" max="16083" width="16.28515625" style="168" customWidth="1"/>
    <col min="16084" max="16093" width="12.140625" style="168"/>
    <col min="16094" max="16095" width="16.5703125" style="168" bestFit="1" customWidth="1"/>
    <col min="16096" max="16104" width="12.140625" style="168"/>
    <col min="16105" max="16105" width="15.140625" style="168" customWidth="1"/>
    <col min="16106" max="16384" width="12.140625" style="168"/>
  </cols>
  <sheetData>
    <row r="1" spans="1:16" x14ac:dyDescent="0.2">
      <c r="A1" s="211" t="s">
        <v>30</v>
      </c>
    </row>
    <row r="2" spans="1:16" ht="15.75" x14ac:dyDescent="0.25">
      <c r="A2" s="212" t="s">
        <v>150</v>
      </c>
    </row>
    <row r="3" spans="1:16" ht="15.75" x14ac:dyDescent="0.25">
      <c r="A3" s="212" t="s">
        <v>151</v>
      </c>
    </row>
    <row r="4" spans="1:16" ht="15.75" x14ac:dyDescent="0.25">
      <c r="A4" s="212" t="s">
        <v>405</v>
      </c>
    </row>
    <row r="5" spans="1:16" ht="15.75" x14ac:dyDescent="0.25">
      <c r="A5" s="212" t="s">
        <v>406</v>
      </c>
    </row>
    <row r="6" spans="1:16" ht="15.75" x14ac:dyDescent="0.25">
      <c r="A6" s="212" t="s">
        <v>407</v>
      </c>
    </row>
    <row r="7" spans="1:16" x14ac:dyDescent="0.2">
      <c r="A7" s="214"/>
    </row>
    <row r="8" spans="1:16" x14ac:dyDescent="0.2">
      <c r="A8" s="497" t="s">
        <v>392</v>
      </c>
      <c r="B8" s="498"/>
      <c r="C8" s="498"/>
      <c r="D8" s="498"/>
      <c r="E8" s="498"/>
      <c r="F8" s="498"/>
      <c r="G8" s="498"/>
      <c r="H8" s="498"/>
      <c r="I8" s="498"/>
      <c r="J8" s="498"/>
      <c r="K8" s="498"/>
      <c r="L8" s="498"/>
      <c r="M8" s="498"/>
      <c r="N8" s="498"/>
      <c r="O8" s="498"/>
      <c r="P8" s="498"/>
    </row>
    <row r="9" spans="1:16" x14ac:dyDescent="0.2">
      <c r="A9" s="499" t="s">
        <v>393</v>
      </c>
      <c r="B9" s="498"/>
      <c r="C9" s="498"/>
      <c r="D9" s="498"/>
      <c r="E9" s="498"/>
      <c r="F9" s="498"/>
      <c r="G9" s="498"/>
      <c r="H9" s="498"/>
      <c r="I9" s="498"/>
      <c r="J9" s="498"/>
      <c r="K9" s="498"/>
      <c r="L9" s="498"/>
      <c r="M9" s="498"/>
      <c r="N9" s="498"/>
      <c r="O9" s="498"/>
      <c r="P9" s="498"/>
    </row>
    <row r="10" spans="1:16" x14ac:dyDescent="0.2">
      <c r="A10" s="569" t="s">
        <v>157</v>
      </c>
      <c r="B10" s="568">
        <v>2021</v>
      </c>
      <c r="C10" s="568"/>
      <c r="D10" s="568"/>
      <c r="E10" s="568"/>
      <c r="F10" s="568"/>
      <c r="G10" s="568"/>
      <c r="H10" s="568"/>
      <c r="I10" s="568"/>
      <c r="J10" s="568"/>
      <c r="K10" s="568"/>
      <c r="L10" s="500"/>
      <c r="M10" s="500"/>
      <c r="N10" s="523">
        <v>2022</v>
      </c>
      <c r="O10" s="523"/>
      <c r="P10" s="523"/>
    </row>
    <row r="11" spans="1:16" x14ac:dyDescent="0.2">
      <c r="A11" s="567"/>
      <c r="B11" s="501" t="s">
        <v>160</v>
      </c>
      <c r="C11" s="501" t="s">
        <v>387</v>
      </c>
      <c r="D11" s="501" t="s">
        <v>388</v>
      </c>
      <c r="E11" s="501" t="s">
        <v>368</v>
      </c>
      <c r="F11" s="501" t="s">
        <v>384</v>
      </c>
      <c r="G11" s="501" t="s">
        <v>386</v>
      </c>
      <c r="H11" s="501" t="s">
        <v>158</v>
      </c>
      <c r="I11" s="501" t="s">
        <v>389</v>
      </c>
      <c r="J11" s="501" t="s">
        <v>385</v>
      </c>
      <c r="K11" s="501" t="s">
        <v>159</v>
      </c>
      <c r="L11" s="501" t="s">
        <v>394</v>
      </c>
      <c r="M11" s="501" t="s">
        <v>395</v>
      </c>
      <c r="N11" s="501" t="s">
        <v>160</v>
      </c>
      <c r="O11" s="501" t="s">
        <v>387</v>
      </c>
      <c r="P11" s="501" t="s">
        <v>388</v>
      </c>
    </row>
    <row r="12" spans="1:16" x14ac:dyDescent="0.2">
      <c r="A12" s="487" t="s">
        <v>161</v>
      </c>
      <c r="B12" s="502">
        <v>80.188766488509984</v>
      </c>
      <c r="C12" s="502">
        <v>80.213285750085078</v>
      </c>
      <c r="D12" s="502">
        <v>80.237464909013809</v>
      </c>
      <c r="E12" s="502">
        <v>80.26239770600246</v>
      </c>
      <c r="F12" s="502">
        <v>80.286997438860624</v>
      </c>
      <c r="G12" s="502">
        <v>80.311775839860999</v>
      </c>
      <c r="H12" s="502">
        <v>80.33647793025024</v>
      </c>
      <c r="I12" s="502">
        <v>80.361063671483947</v>
      </c>
      <c r="J12" s="502">
        <v>80.385514066533887</v>
      </c>
      <c r="K12" s="502">
        <v>80.409540182884257</v>
      </c>
      <c r="L12" s="502">
        <v>80.433661737260948</v>
      </c>
      <c r="M12" s="502">
        <v>80.457591578585308</v>
      </c>
      <c r="N12" s="502">
        <v>80.480781495690195</v>
      </c>
      <c r="O12" s="502">
        <v>80.503715648639357</v>
      </c>
      <c r="P12" s="502">
        <v>80.526128998446794</v>
      </c>
    </row>
    <row r="13" spans="1:16" x14ac:dyDescent="0.2">
      <c r="A13" s="488" t="s">
        <v>162</v>
      </c>
      <c r="B13" s="503">
        <v>64.106154576144931</v>
      </c>
      <c r="C13" s="503">
        <v>64.158874863421872</v>
      </c>
      <c r="D13" s="503">
        <v>63.829875063507998</v>
      </c>
      <c r="E13" s="503">
        <v>63.787565506454648</v>
      </c>
      <c r="F13" s="503">
        <v>63.664994444710345</v>
      </c>
      <c r="G13" s="503">
        <v>63.544454921688263</v>
      </c>
      <c r="H13" s="503">
        <v>63.166545519282856</v>
      </c>
      <c r="I13" s="503">
        <v>62.976825479774469</v>
      </c>
      <c r="J13" s="503">
        <v>62.987735326847549</v>
      </c>
      <c r="K13" s="503">
        <v>62.80914635047462</v>
      </c>
      <c r="L13" s="503">
        <v>63.458455648826209</v>
      </c>
      <c r="M13" s="503">
        <v>64.175259803597612</v>
      </c>
      <c r="N13" s="503">
        <v>65.324692940078833</v>
      </c>
      <c r="O13" s="503">
        <v>65.65496657412892</v>
      </c>
      <c r="P13" s="503">
        <v>65.526891274011291</v>
      </c>
    </row>
    <row r="14" spans="1:16" x14ac:dyDescent="0.2">
      <c r="A14" s="487" t="s">
        <v>163</v>
      </c>
      <c r="B14" s="502">
        <v>52.545064847383053</v>
      </c>
      <c r="C14" s="502">
        <v>53.012774974011521</v>
      </c>
      <c r="D14" s="502">
        <v>53.067213004833846</v>
      </c>
      <c r="E14" s="502">
        <v>53.12284122587959</v>
      </c>
      <c r="F14" s="502">
        <v>53.596165594059386</v>
      </c>
      <c r="G14" s="502">
        <v>54.168607685978031</v>
      </c>
      <c r="H14" s="502">
        <v>54.468836682121371</v>
      </c>
      <c r="I14" s="502">
        <v>54.669674586540715</v>
      </c>
      <c r="J14" s="502">
        <v>54.926929032283525</v>
      </c>
      <c r="K14" s="502">
        <v>55.161400877265088</v>
      </c>
      <c r="L14" s="502">
        <v>55.318341779310963</v>
      </c>
      <c r="M14" s="502">
        <v>55.831221526725393</v>
      </c>
      <c r="N14" s="502">
        <v>56.580485398299018</v>
      </c>
      <c r="O14" s="502">
        <v>57.68563568348921</v>
      </c>
      <c r="P14" s="502">
        <v>57.941636730714819</v>
      </c>
    </row>
    <row r="15" spans="1:16" x14ac:dyDescent="0.2">
      <c r="A15" s="488" t="s">
        <v>164</v>
      </c>
      <c r="B15" s="503">
        <v>18.034289851264869</v>
      </c>
      <c r="C15" s="503">
        <v>17.372654855836519</v>
      </c>
      <c r="D15" s="503">
        <v>16.861480690610417</v>
      </c>
      <c r="E15" s="503">
        <v>16.719127303104063</v>
      </c>
      <c r="F15" s="503">
        <v>15.81532981895603</v>
      </c>
      <c r="G15" s="503">
        <v>14.754784264441268</v>
      </c>
      <c r="H15" s="503">
        <v>13.769486309024664</v>
      </c>
      <c r="I15" s="503">
        <v>13.190806030547945</v>
      </c>
      <c r="J15" s="503">
        <v>12.79742199451363</v>
      </c>
      <c r="K15" s="503">
        <v>12.176162294457706</v>
      </c>
      <c r="L15" s="503">
        <v>12.82746626997217</v>
      </c>
      <c r="M15" s="503">
        <v>13.001951887313437</v>
      </c>
      <c r="N15" s="503">
        <v>13.385764279753337</v>
      </c>
      <c r="O15" s="503">
        <v>12.138202448579841</v>
      </c>
      <c r="P15" s="503">
        <v>11.575791653713067</v>
      </c>
    </row>
    <row r="16" spans="1:16" x14ac:dyDescent="0.2">
      <c r="A16" s="487" t="s">
        <v>396</v>
      </c>
      <c r="B16" s="502">
        <v>7.6257535988613556</v>
      </c>
      <c r="C16" s="502">
        <v>7.3067118766717689</v>
      </c>
      <c r="D16" s="502">
        <v>7.403987038372553</v>
      </c>
      <c r="E16" s="502">
        <v>7.5700124690552801</v>
      </c>
      <c r="F16" s="502">
        <v>7.7748966985854704</v>
      </c>
      <c r="G16" s="502">
        <v>7.6995905319877798</v>
      </c>
      <c r="H16" s="502">
        <v>7.6307927794486012</v>
      </c>
      <c r="I16" s="502">
        <v>7.3351201171935125</v>
      </c>
      <c r="J16" s="502">
        <v>6.8305075761681797</v>
      </c>
      <c r="K16" s="502">
        <v>6.3127759073976319</v>
      </c>
      <c r="L16" s="502">
        <v>6.0203373322011364</v>
      </c>
      <c r="M16" s="502">
        <v>6.6422063990547562</v>
      </c>
      <c r="N16" s="502">
        <v>7.2426117110628185</v>
      </c>
      <c r="O16" s="502">
        <v>7.6412882191562055</v>
      </c>
      <c r="P16" s="502">
        <v>7.2449019060298712</v>
      </c>
    </row>
    <row r="17" spans="1:16" x14ac:dyDescent="0.2">
      <c r="A17" s="488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</row>
    <row r="18" spans="1:16" x14ac:dyDescent="0.2">
      <c r="A18" s="504" t="s">
        <v>165</v>
      </c>
      <c r="B18" s="489">
        <v>21897.142333333333</v>
      </c>
      <c r="C18" s="489">
        <v>21918.451333333334</v>
      </c>
      <c r="D18" s="489">
        <v>21939.157333333336</v>
      </c>
      <c r="E18" s="489">
        <v>21960.151333333331</v>
      </c>
      <c r="F18" s="489">
        <v>21980.451666666671</v>
      </c>
      <c r="G18" s="489">
        <v>22000.486000000001</v>
      </c>
      <c r="H18" s="489">
        <v>22020.027666666672</v>
      </c>
      <c r="I18" s="489">
        <v>22039.123000000003</v>
      </c>
      <c r="J18" s="489">
        <v>22057.803</v>
      </c>
      <c r="K18" s="489">
        <v>22075.929000000004</v>
      </c>
      <c r="L18" s="489">
        <v>22093.963666666667</v>
      </c>
      <c r="M18" s="489">
        <v>22111.756000000005</v>
      </c>
      <c r="N18" s="489">
        <v>22128.985333333334</v>
      </c>
      <c r="O18" s="489">
        <v>22146.066000000003</v>
      </c>
      <c r="P18" s="489">
        <v>22162.866333333335</v>
      </c>
    </row>
    <row r="19" spans="1:16" x14ac:dyDescent="0.2">
      <c r="A19" s="505" t="s">
        <v>166</v>
      </c>
      <c r="B19" s="490">
        <v>17559.048333333332</v>
      </c>
      <c r="C19" s="490">
        <v>17581.509999999998</v>
      </c>
      <c r="D19" s="490">
        <v>17603.423666666666</v>
      </c>
      <c r="E19" s="490">
        <v>17625.744000000002</v>
      </c>
      <c r="F19" s="490">
        <v>17647.444666666666</v>
      </c>
      <c r="G19" s="490">
        <v>17668.981000000003</v>
      </c>
      <c r="H19" s="490">
        <v>17690.114666666668</v>
      </c>
      <c r="I19" s="490">
        <v>17710.873666666666</v>
      </c>
      <c r="J19" s="490">
        <v>17731.278333333335</v>
      </c>
      <c r="K19" s="490">
        <v>17751.153000000002</v>
      </c>
      <c r="L19" s="490">
        <v>17770.984</v>
      </c>
      <c r="M19" s="490">
        <v>17790.586333333336</v>
      </c>
      <c r="N19" s="490">
        <v>17809.580333333332</v>
      </c>
      <c r="O19" s="490">
        <v>17828.406000000003</v>
      </c>
      <c r="P19" s="490">
        <v>17846.898333333334</v>
      </c>
    </row>
    <row r="20" spans="1:16" x14ac:dyDescent="0.2">
      <c r="A20" s="504" t="s">
        <v>397</v>
      </c>
      <c r="B20" s="489">
        <v>11256.430666666667</v>
      </c>
      <c r="C20" s="489">
        <v>11280.099</v>
      </c>
      <c r="D20" s="489">
        <v>11236.243333333332</v>
      </c>
      <c r="E20" s="489">
        <v>11243.033000000001</v>
      </c>
      <c r="F20" s="489">
        <v>11235.244666666666</v>
      </c>
      <c r="G20" s="489">
        <v>11227.657666666666</v>
      </c>
      <c r="H20" s="489">
        <v>11174.234333333334</v>
      </c>
      <c r="I20" s="489">
        <v>11153.745999999999</v>
      </c>
      <c r="J20" s="489">
        <v>11168.530666666667</v>
      </c>
      <c r="K20" s="489">
        <v>11149.347666666667</v>
      </c>
      <c r="L20" s="489">
        <v>11277.192000000001</v>
      </c>
      <c r="M20" s="489">
        <v>11417.154999999999</v>
      </c>
      <c r="N20" s="489">
        <v>11634.053666666667</v>
      </c>
      <c r="O20" s="489">
        <v>11705.233999999999</v>
      </c>
      <c r="P20" s="489">
        <v>11694.517666666667</v>
      </c>
    </row>
    <row r="21" spans="1:16" x14ac:dyDescent="0.2">
      <c r="A21" s="505" t="s">
        <v>167</v>
      </c>
      <c r="B21" s="490">
        <v>9226.413333333332</v>
      </c>
      <c r="C21" s="490">
        <v>9320.4463333333333</v>
      </c>
      <c r="D21" s="490">
        <v>9341.6463333333322</v>
      </c>
      <c r="E21" s="490">
        <v>9363.2960000000003</v>
      </c>
      <c r="F21" s="490">
        <v>9458.3536666666678</v>
      </c>
      <c r="G21" s="490">
        <v>9571.0409999999993</v>
      </c>
      <c r="H21" s="490">
        <v>9635.599666666667</v>
      </c>
      <c r="I21" s="490">
        <v>9682.476999999999</v>
      </c>
      <c r="J21" s="490">
        <v>9739.246666666666</v>
      </c>
      <c r="K21" s="490">
        <v>9791.7846666666683</v>
      </c>
      <c r="L21" s="490">
        <v>9830.6136666666662</v>
      </c>
      <c r="M21" s="490">
        <v>9932.7016666666677</v>
      </c>
      <c r="N21" s="490">
        <v>10076.746999999999</v>
      </c>
      <c r="O21" s="490">
        <v>10284.429333333333</v>
      </c>
      <c r="P21" s="490">
        <v>10340.784999999998</v>
      </c>
    </row>
    <row r="22" spans="1:16" x14ac:dyDescent="0.2">
      <c r="A22" s="504" t="s">
        <v>168</v>
      </c>
      <c r="B22" s="489">
        <v>2030.0173333333335</v>
      </c>
      <c r="C22" s="489">
        <v>1959.6526666666668</v>
      </c>
      <c r="D22" s="489">
        <v>1894.597</v>
      </c>
      <c r="E22" s="489">
        <v>1879.7370000000001</v>
      </c>
      <c r="F22" s="489">
        <v>1776.8910000000003</v>
      </c>
      <c r="G22" s="489">
        <v>1656.6166666666668</v>
      </c>
      <c r="H22" s="489">
        <v>1538.6346666666668</v>
      </c>
      <c r="I22" s="489">
        <v>1471.269</v>
      </c>
      <c r="J22" s="489">
        <v>1429.2839999999999</v>
      </c>
      <c r="K22" s="489">
        <v>1357.5626666666667</v>
      </c>
      <c r="L22" s="489">
        <v>1446.5780000000002</v>
      </c>
      <c r="M22" s="489">
        <v>1484.4530000000002</v>
      </c>
      <c r="N22" s="489">
        <v>1557.307</v>
      </c>
      <c r="O22" s="489">
        <v>1420.8050000000001</v>
      </c>
      <c r="P22" s="489">
        <v>1353.7329999999999</v>
      </c>
    </row>
    <row r="23" spans="1:16" x14ac:dyDescent="0.2">
      <c r="A23" s="505" t="s">
        <v>398</v>
      </c>
      <c r="B23" s="490">
        <v>6302.6176666666679</v>
      </c>
      <c r="C23" s="490">
        <v>6301.4110000000001</v>
      </c>
      <c r="D23" s="490">
        <v>6367.1803333333328</v>
      </c>
      <c r="E23" s="490">
        <v>6382.7109999999993</v>
      </c>
      <c r="F23" s="490">
        <v>6412.2000000000007</v>
      </c>
      <c r="G23" s="490">
        <v>6441.3233333333337</v>
      </c>
      <c r="H23" s="490">
        <v>6515.8803333333335</v>
      </c>
      <c r="I23" s="490">
        <v>6557.1276666666672</v>
      </c>
      <c r="J23" s="490">
        <v>6562.7476666666671</v>
      </c>
      <c r="K23" s="490">
        <v>6601.8053333333337</v>
      </c>
      <c r="L23" s="490">
        <v>6493.7920000000004</v>
      </c>
      <c r="M23" s="490">
        <v>6373.4313333333339</v>
      </c>
      <c r="N23" s="490">
        <v>6175.5266666666676</v>
      </c>
      <c r="O23" s="490">
        <v>6123.1719999999996</v>
      </c>
      <c r="P23" s="490">
        <v>6152.3806666666669</v>
      </c>
    </row>
    <row r="24" spans="1:16" x14ac:dyDescent="0.2">
      <c r="A24" s="504" t="s">
        <v>399</v>
      </c>
      <c r="B24" s="489">
        <v>858.38766666666663</v>
      </c>
      <c r="C24" s="489">
        <v>824.20433333333347</v>
      </c>
      <c r="D24" s="489">
        <v>831.93</v>
      </c>
      <c r="E24" s="489">
        <v>851.09900000000005</v>
      </c>
      <c r="F24" s="489">
        <v>873.52866666666671</v>
      </c>
      <c r="G24" s="489">
        <v>864.48366666666664</v>
      </c>
      <c r="H24" s="489">
        <v>852.68266666666659</v>
      </c>
      <c r="I24" s="489">
        <v>818.14066666666668</v>
      </c>
      <c r="J24" s="489">
        <v>762.86733333333325</v>
      </c>
      <c r="K24" s="489">
        <v>703.83333333333337</v>
      </c>
      <c r="L24" s="489">
        <v>678.92500000000007</v>
      </c>
      <c r="M24" s="489">
        <v>758.351</v>
      </c>
      <c r="N24" s="489">
        <v>842.60933333333332</v>
      </c>
      <c r="O24" s="489">
        <v>894.43066666666664</v>
      </c>
      <c r="P24" s="489">
        <v>847.25633333333337</v>
      </c>
    </row>
    <row r="25" spans="1:16" x14ac:dyDescent="0.2">
      <c r="A25" s="506" t="s">
        <v>400</v>
      </c>
      <c r="B25" s="507">
        <v>693.1640000000001</v>
      </c>
      <c r="C25" s="507">
        <v>612.60966666666661</v>
      </c>
      <c r="D25" s="507">
        <v>627.90933333333328</v>
      </c>
      <c r="E25" s="507">
        <v>569.24233333333336</v>
      </c>
      <c r="F25" s="507">
        <v>548.47666666666657</v>
      </c>
      <c r="G25" s="507">
        <v>494.7936666666667</v>
      </c>
      <c r="H25" s="507">
        <v>483.48766666666671</v>
      </c>
      <c r="I25" s="507">
        <v>477.02966666666674</v>
      </c>
      <c r="J25" s="507">
        <v>463.51566666666668</v>
      </c>
      <c r="K25" s="507">
        <v>470.89466666666664</v>
      </c>
      <c r="L25" s="507">
        <v>497.07300000000004</v>
      </c>
      <c r="M25" s="507">
        <v>567.37300000000005</v>
      </c>
      <c r="N25" s="507">
        <v>635.25200000000007</v>
      </c>
      <c r="O25" s="507">
        <v>648.82033333333322</v>
      </c>
      <c r="P25" s="507">
        <v>638.95533333333333</v>
      </c>
    </row>
    <row r="26" spans="1:16" x14ac:dyDescent="0.2">
      <c r="A26" s="508"/>
      <c r="B26" s="498"/>
      <c r="C26" s="498"/>
      <c r="D26" s="498"/>
      <c r="E26" s="498"/>
      <c r="F26" s="498"/>
      <c r="G26" s="498"/>
      <c r="H26" s="498"/>
      <c r="I26" s="498"/>
      <c r="J26" s="498"/>
      <c r="K26" s="498"/>
      <c r="L26" s="498"/>
      <c r="M26" s="498"/>
      <c r="N26" s="498"/>
      <c r="O26" s="498"/>
      <c r="P26" s="498"/>
    </row>
    <row r="27" spans="1:16" x14ac:dyDescent="0.2">
      <c r="A27" s="497" t="s">
        <v>96</v>
      </c>
      <c r="B27" s="509"/>
      <c r="C27" s="509"/>
      <c r="D27" s="509"/>
      <c r="E27" s="509"/>
      <c r="F27" s="509"/>
      <c r="G27" s="509"/>
      <c r="H27" s="509"/>
      <c r="I27" s="509"/>
      <c r="J27" s="509"/>
      <c r="K27" s="509"/>
      <c r="L27" s="509"/>
      <c r="M27" s="509"/>
      <c r="N27" s="509"/>
      <c r="O27" s="509"/>
      <c r="P27" s="509"/>
    </row>
    <row r="28" spans="1:16" x14ac:dyDescent="0.2">
      <c r="A28" s="510" t="s">
        <v>393</v>
      </c>
      <c r="B28" s="498"/>
      <c r="C28" s="498"/>
      <c r="D28" s="498"/>
      <c r="E28" s="498"/>
      <c r="F28" s="498"/>
      <c r="G28" s="498"/>
      <c r="H28" s="498"/>
      <c r="I28" s="498"/>
      <c r="J28" s="498"/>
      <c r="K28" s="498"/>
      <c r="L28" s="498"/>
      <c r="M28" s="498"/>
      <c r="N28" s="498"/>
      <c r="O28" s="498"/>
      <c r="P28" s="498"/>
    </row>
    <row r="29" spans="1:16" x14ac:dyDescent="0.2">
      <c r="A29" s="566" t="s">
        <v>157</v>
      </c>
      <c r="B29" s="568">
        <v>2021</v>
      </c>
      <c r="C29" s="568"/>
      <c r="D29" s="568"/>
      <c r="E29" s="568"/>
      <c r="F29" s="568"/>
      <c r="G29" s="568"/>
      <c r="H29" s="568"/>
      <c r="I29" s="568"/>
      <c r="J29" s="568"/>
      <c r="K29" s="568"/>
      <c r="L29" s="500"/>
      <c r="M29" s="500"/>
      <c r="N29" s="523">
        <v>2022</v>
      </c>
      <c r="O29" s="523"/>
      <c r="P29" s="523"/>
    </row>
    <row r="30" spans="1:16" x14ac:dyDescent="0.2">
      <c r="A30" s="567"/>
      <c r="B30" s="501" t="s">
        <v>160</v>
      </c>
      <c r="C30" s="501" t="s">
        <v>387</v>
      </c>
      <c r="D30" s="501" t="s">
        <v>388</v>
      </c>
      <c r="E30" s="501" t="s">
        <v>368</v>
      </c>
      <c r="F30" s="501" t="s">
        <v>384</v>
      </c>
      <c r="G30" s="501" t="s">
        <v>386</v>
      </c>
      <c r="H30" s="501" t="s">
        <v>158</v>
      </c>
      <c r="I30" s="501" t="s">
        <v>389</v>
      </c>
      <c r="J30" s="501" t="s">
        <v>385</v>
      </c>
      <c r="K30" s="501" t="s">
        <v>159</v>
      </c>
      <c r="L30" s="501" t="s">
        <v>394</v>
      </c>
      <c r="M30" s="501" t="s">
        <v>395</v>
      </c>
      <c r="N30" s="501" t="s">
        <v>160</v>
      </c>
      <c r="O30" s="501" t="s">
        <v>387</v>
      </c>
      <c r="P30" s="501" t="s">
        <v>388</v>
      </c>
    </row>
    <row r="31" spans="1:16" x14ac:dyDescent="0.2">
      <c r="A31" s="487" t="s">
        <v>161</v>
      </c>
      <c r="B31" s="502">
        <v>81.293586276633079</v>
      </c>
      <c r="C31" s="502">
        <v>81.319191962118467</v>
      </c>
      <c r="D31" s="502">
        <v>81.344321502389874</v>
      </c>
      <c r="E31" s="502">
        <v>81.370083372156088</v>
      </c>
      <c r="F31" s="502">
        <v>81.395350228348249</v>
      </c>
      <c r="G31" s="502">
        <v>81.420650760886033</v>
      </c>
      <c r="H31" s="502">
        <v>81.445700108019537</v>
      </c>
      <c r="I31" s="502">
        <v>81.470498471023618</v>
      </c>
      <c r="J31" s="502">
        <v>81.49503700391179</v>
      </c>
      <c r="K31" s="502">
        <v>81.519053395475538</v>
      </c>
      <c r="L31" s="502">
        <v>81.54307140254727</v>
      </c>
      <c r="M31" s="502">
        <v>81.566818964174331</v>
      </c>
      <c r="N31" s="502">
        <v>81.589795882220045</v>
      </c>
      <c r="O31" s="502">
        <v>81.612495211950986</v>
      </c>
      <c r="P31" s="502">
        <v>81.634676656688683</v>
      </c>
    </row>
    <row r="32" spans="1:16" x14ac:dyDescent="0.2">
      <c r="A32" s="488" t="s">
        <v>162</v>
      </c>
      <c r="B32" s="503">
        <v>69.185176198790003</v>
      </c>
      <c r="C32" s="503">
        <v>69.492535297390404</v>
      </c>
      <c r="D32" s="503">
        <v>68.464891311771609</v>
      </c>
      <c r="E32" s="503">
        <v>67.995642548096086</v>
      </c>
      <c r="F32" s="503">
        <v>67.220825205699853</v>
      </c>
      <c r="G32" s="503">
        <v>67.536973078703426</v>
      </c>
      <c r="H32" s="503">
        <v>67.379702391692689</v>
      </c>
      <c r="I32" s="503">
        <v>67.022103643821538</v>
      </c>
      <c r="J32" s="503">
        <v>66.432352231904417</v>
      </c>
      <c r="K32" s="503">
        <v>65.527152756189352</v>
      </c>
      <c r="L32" s="503">
        <v>66.192298843122401</v>
      </c>
      <c r="M32" s="503">
        <v>66.668103136520642</v>
      </c>
      <c r="N32" s="503">
        <v>67.694798619756597</v>
      </c>
      <c r="O32" s="503">
        <v>67.544741048266616</v>
      </c>
      <c r="P32" s="503">
        <v>67.275374074508065</v>
      </c>
    </row>
    <row r="33" spans="1:16" x14ac:dyDescent="0.2">
      <c r="A33" s="487" t="s">
        <v>163</v>
      </c>
      <c r="B33" s="502">
        <v>55.38599693016927</v>
      </c>
      <c r="C33" s="502">
        <v>56.427774021894031</v>
      </c>
      <c r="D33" s="502">
        <v>56.388879271398061</v>
      </c>
      <c r="E33" s="502">
        <v>55.988653134698708</v>
      </c>
      <c r="F33" s="502">
        <v>55.953433023671792</v>
      </c>
      <c r="G33" s="502">
        <v>56.868394443546066</v>
      </c>
      <c r="H33" s="502">
        <v>57.965493861609339</v>
      </c>
      <c r="I33" s="502">
        <v>58.002893618526322</v>
      </c>
      <c r="J33" s="502">
        <v>57.773639869123286</v>
      </c>
      <c r="K33" s="502">
        <v>57.068901835969768</v>
      </c>
      <c r="L33" s="502">
        <v>57.002160112010991</v>
      </c>
      <c r="M33" s="502">
        <v>57.205337998403806</v>
      </c>
      <c r="N33" s="502">
        <v>57.808072826674206</v>
      </c>
      <c r="O33" s="502">
        <v>59.038378031256045</v>
      </c>
      <c r="P33" s="502">
        <v>59.535830896056254</v>
      </c>
    </row>
    <row r="34" spans="1:16" x14ac:dyDescent="0.2">
      <c r="A34" s="488" t="s">
        <v>164</v>
      </c>
      <c r="B34" s="503">
        <v>19.945283118122745</v>
      </c>
      <c r="C34" s="503">
        <v>18.800236916938296</v>
      </c>
      <c r="D34" s="503">
        <v>17.638254890937407</v>
      </c>
      <c r="E34" s="503">
        <v>17.65846893042351</v>
      </c>
      <c r="F34" s="503">
        <v>16.761758201493578</v>
      </c>
      <c r="G34" s="503">
        <v>15.79664907801665</v>
      </c>
      <c r="H34" s="503">
        <v>13.971876093124488</v>
      </c>
      <c r="I34" s="503">
        <v>13.457067944668527</v>
      </c>
      <c r="J34" s="503">
        <v>13.033878933798713</v>
      </c>
      <c r="K34" s="503">
        <v>12.908001253218703</v>
      </c>
      <c r="L34" s="503">
        <v>13.883984178951557</v>
      </c>
      <c r="M34" s="503">
        <v>14.193826239439861</v>
      </c>
      <c r="N34" s="503">
        <v>14.604845259478925</v>
      </c>
      <c r="O34" s="503">
        <v>12.593664116441616</v>
      </c>
      <c r="P34" s="503">
        <v>11.504273718166475</v>
      </c>
    </row>
    <row r="35" spans="1:16" x14ac:dyDescent="0.2">
      <c r="A35" s="487" t="s">
        <v>396</v>
      </c>
      <c r="B35" s="502">
        <v>8.3122392142481942</v>
      </c>
      <c r="C35" s="502">
        <v>7.6352191750799658</v>
      </c>
      <c r="D35" s="502">
        <v>7.3278733188513439</v>
      </c>
      <c r="E35" s="502">
        <v>7.117055993826539</v>
      </c>
      <c r="F35" s="502">
        <v>7.1899305456042271</v>
      </c>
      <c r="G35" s="502">
        <v>7.3015826679490399</v>
      </c>
      <c r="H35" s="502">
        <v>7.0307435189863554</v>
      </c>
      <c r="I35" s="502">
        <v>6.4483933915050891</v>
      </c>
      <c r="J35" s="502">
        <v>5.4691039742236844</v>
      </c>
      <c r="K35" s="502">
        <v>4.7671553433427221</v>
      </c>
      <c r="L35" s="502">
        <v>4.1375999069516967</v>
      </c>
      <c r="M35" s="502">
        <v>4.9469340475231141</v>
      </c>
      <c r="N35" s="502">
        <v>5.2885606623339889</v>
      </c>
      <c r="O35" s="502">
        <v>5.5873637461473082</v>
      </c>
      <c r="P35" s="502">
        <v>4.6806138904066383</v>
      </c>
    </row>
    <row r="36" spans="1:16" x14ac:dyDescent="0.2">
      <c r="A36" s="488"/>
      <c r="B36" s="503"/>
      <c r="C36" s="503"/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</row>
    <row r="37" spans="1:16" x14ac:dyDescent="0.2">
      <c r="A37" s="504" t="s">
        <v>165</v>
      </c>
      <c r="B37" s="489">
        <v>7773.7580000000007</v>
      </c>
      <c r="C37" s="489">
        <v>7780.8893333333335</v>
      </c>
      <c r="D37" s="489">
        <v>7787.7699999999995</v>
      </c>
      <c r="E37" s="489">
        <v>7794.688666666666</v>
      </c>
      <c r="F37" s="489">
        <v>7801.3149999999996</v>
      </c>
      <c r="G37" s="489">
        <v>7807.7833333333338</v>
      </c>
      <c r="H37" s="489">
        <v>7814.018</v>
      </c>
      <c r="I37" s="489">
        <v>7820.0466666666662</v>
      </c>
      <c r="J37" s="489">
        <v>7825.8843333333325</v>
      </c>
      <c r="K37" s="489">
        <v>7831.5</v>
      </c>
      <c r="L37" s="489">
        <v>7837.0406666666668</v>
      </c>
      <c r="M37" s="489">
        <v>7842.4716666666673</v>
      </c>
      <c r="N37" s="489">
        <v>7847.7076666666662</v>
      </c>
      <c r="O37" s="489">
        <v>7852.8853333333327</v>
      </c>
      <c r="P37" s="489">
        <v>7857.9740000000011</v>
      </c>
    </row>
    <row r="38" spans="1:16" x14ac:dyDescent="0.2">
      <c r="A38" s="505" t="s">
        <v>166</v>
      </c>
      <c r="B38" s="490">
        <v>6319.5666666666666</v>
      </c>
      <c r="C38" s="490">
        <v>6327.3563333333332</v>
      </c>
      <c r="D38" s="490">
        <v>6334.9086666666672</v>
      </c>
      <c r="E38" s="490">
        <v>6342.5446666666676</v>
      </c>
      <c r="F38" s="490">
        <v>6349.907666666666</v>
      </c>
      <c r="G38" s="490">
        <v>6357.1480000000001</v>
      </c>
      <c r="H38" s="490">
        <v>6364.1816666666664</v>
      </c>
      <c r="I38" s="490">
        <v>6371.0309999999999</v>
      </c>
      <c r="J38" s="490">
        <v>6377.7073333333346</v>
      </c>
      <c r="K38" s="490">
        <v>6384.1646666666666</v>
      </c>
      <c r="L38" s="490">
        <v>6390.563666666666</v>
      </c>
      <c r="M38" s="490">
        <v>6396.8546666666662</v>
      </c>
      <c r="N38" s="490">
        <v>6402.9286666666667</v>
      </c>
      <c r="O38" s="490">
        <v>6408.9356666666672</v>
      </c>
      <c r="P38" s="490">
        <v>6414.831666666666</v>
      </c>
    </row>
    <row r="39" spans="1:16" x14ac:dyDescent="0.2">
      <c r="A39" s="504" t="s">
        <v>397</v>
      </c>
      <c r="B39" s="489">
        <v>4372.2033333333338</v>
      </c>
      <c r="C39" s="489">
        <v>4397.0403333333334</v>
      </c>
      <c r="D39" s="489">
        <v>4337.1883333333335</v>
      </c>
      <c r="E39" s="489">
        <v>4312.6539999999995</v>
      </c>
      <c r="F39" s="489">
        <v>4268.4603333333334</v>
      </c>
      <c r="G39" s="489">
        <v>4293.4253333333336</v>
      </c>
      <c r="H39" s="489">
        <v>4288.166666666667</v>
      </c>
      <c r="I39" s="489">
        <v>4269.9989999999998</v>
      </c>
      <c r="J39" s="489">
        <v>4236.8609999999999</v>
      </c>
      <c r="K39" s="489">
        <v>4183.3613333333333</v>
      </c>
      <c r="L39" s="489">
        <v>4230.0609999999997</v>
      </c>
      <c r="M39" s="489">
        <v>4264.6616666666669</v>
      </c>
      <c r="N39" s="489">
        <v>4334.4496666666664</v>
      </c>
      <c r="O39" s="489">
        <v>4328.8990000000003</v>
      </c>
      <c r="P39" s="489">
        <v>4315.6019999999999</v>
      </c>
    </row>
    <row r="40" spans="1:16" x14ac:dyDescent="0.2">
      <c r="A40" s="505" t="s">
        <v>167</v>
      </c>
      <c r="B40" s="490">
        <v>3500.1550000000002</v>
      </c>
      <c r="C40" s="490">
        <v>3570.3863333333334</v>
      </c>
      <c r="D40" s="490">
        <v>3572.1839999999997</v>
      </c>
      <c r="E40" s="490">
        <v>3551.105333333333</v>
      </c>
      <c r="F40" s="490">
        <v>3552.9913333333334</v>
      </c>
      <c r="G40" s="490">
        <v>3615.2080000000001</v>
      </c>
      <c r="H40" s="490">
        <v>3689.0293333333334</v>
      </c>
      <c r="I40" s="490">
        <v>3695.3823333333335</v>
      </c>
      <c r="J40" s="490">
        <v>3684.6336666666671</v>
      </c>
      <c r="K40" s="490">
        <v>3643.3726666666666</v>
      </c>
      <c r="L40" s="490">
        <v>3642.7593333333334</v>
      </c>
      <c r="M40" s="490">
        <v>3659.3423333333335</v>
      </c>
      <c r="N40" s="490">
        <v>3701.4096666666665</v>
      </c>
      <c r="O40" s="490">
        <v>3783.7316666666666</v>
      </c>
      <c r="P40" s="490">
        <v>3819.123333333333</v>
      </c>
    </row>
    <row r="41" spans="1:16" x14ac:dyDescent="0.2">
      <c r="A41" s="504" t="s">
        <v>168</v>
      </c>
      <c r="B41" s="489">
        <v>872.04833333333329</v>
      </c>
      <c r="C41" s="489">
        <v>826.654</v>
      </c>
      <c r="D41" s="489">
        <v>765.00433333333331</v>
      </c>
      <c r="E41" s="489">
        <v>761.54866666666669</v>
      </c>
      <c r="F41" s="489">
        <v>715.46900000000005</v>
      </c>
      <c r="G41" s="489">
        <v>678.21733333333339</v>
      </c>
      <c r="H41" s="489">
        <v>599.13733333333334</v>
      </c>
      <c r="I41" s="489">
        <v>574.61666666666667</v>
      </c>
      <c r="J41" s="489">
        <v>552.22733333333338</v>
      </c>
      <c r="K41" s="489">
        <v>539.98833333333334</v>
      </c>
      <c r="L41" s="489">
        <v>587.30100000000004</v>
      </c>
      <c r="M41" s="489">
        <v>605.31866666666667</v>
      </c>
      <c r="N41" s="489">
        <v>633.03966666666668</v>
      </c>
      <c r="O41" s="489">
        <v>545.16700000000003</v>
      </c>
      <c r="P41" s="489">
        <v>496.4786666666667</v>
      </c>
    </row>
    <row r="42" spans="1:16" x14ac:dyDescent="0.2">
      <c r="A42" s="505" t="s">
        <v>398</v>
      </c>
      <c r="B42" s="490">
        <v>1947.3633333333335</v>
      </c>
      <c r="C42" s="490">
        <v>1930.316</v>
      </c>
      <c r="D42" s="490">
        <v>1997.7203333333334</v>
      </c>
      <c r="E42" s="490">
        <v>2029.8906666666664</v>
      </c>
      <c r="F42" s="490">
        <v>2081.4473333333331</v>
      </c>
      <c r="G42" s="490">
        <v>2063.7226666666666</v>
      </c>
      <c r="H42" s="490">
        <v>2076.0149999999999</v>
      </c>
      <c r="I42" s="490">
        <v>2101.0319999999997</v>
      </c>
      <c r="J42" s="490">
        <v>2140.8463333333334</v>
      </c>
      <c r="K42" s="490">
        <v>2200.8033333333333</v>
      </c>
      <c r="L42" s="490">
        <v>2160.5026666666668</v>
      </c>
      <c r="M42" s="490">
        <v>2132.1929999999998</v>
      </c>
      <c r="N42" s="490">
        <v>2068.4789999999998</v>
      </c>
      <c r="O42" s="490">
        <v>2080.0366666666664</v>
      </c>
      <c r="P42" s="490">
        <v>2099.2296666666666</v>
      </c>
    </row>
    <row r="43" spans="1:16" x14ac:dyDescent="0.2">
      <c r="A43" s="504" t="s">
        <v>399</v>
      </c>
      <c r="B43" s="489">
        <v>363.42800000000005</v>
      </c>
      <c r="C43" s="489">
        <v>335.7236666666667</v>
      </c>
      <c r="D43" s="489">
        <v>317.82366666666661</v>
      </c>
      <c r="E43" s="489">
        <v>306.93399999999997</v>
      </c>
      <c r="F43" s="489">
        <v>306.89933333333335</v>
      </c>
      <c r="G43" s="489">
        <v>313.488</v>
      </c>
      <c r="H43" s="489">
        <v>301.48999999999995</v>
      </c>
      <c r="I43" s="489">
        <v>275.34633333333335</v>
      </c>
      <c r="J43" s="489">
        <v>231.71833333333333</v>
      </c>
      <c r="K43" s="489">
        <v>199.42733333333334</v>
      </c>
      <c r="L43" s="489">
        <v>175.023</v>
      </c>
      <c r="M43" s="489">
        <v>210.97000000000003</v>
      </c>
      <c r="N43" s="489">
        <v>229.23000000000002</v>
      </c>
      <c r="O43" s="489">
        <v>241.87133333333335</v>
      </c>
      <c r="P43" s="489">
        <v>201.99666666666667</v>
      </c>
    </row>
    <row r="44" spans="1:16" x14ac:dyDescent="0.2">
      <c r="A44" s="506" t="s">
        <v>400</v>
      </c>
      <c r="B44" s="507">
        <v>335.82666666666665</v>
      </c>
      <c r="C44" s="507">
        <v>292.96733333333333</v>
      </c>
      <c r="D44" s="507">
        <v>283.33433333333329</v>
      </c>
      <c r="E44" s="507">
        <v>256.35399999999998</v>
      </c>
      <c r="F44" s="507">
        <v>239.38366666666664</v>
      </c>
      <c r="G44" s="507">
        <v>205.48400000000001</v>
      </c>
      <c r="H44" s="507">
        <v>194.62866666666665</v>
      </c>
      <c r="I44" s="507">
        <v>198.46699999999998</v>
      </c>
      <c r="J44" s="507">
        <v>206.57266666666666</v>
      </c>
      <c r="K44" s="507">
        <v>217.30199999999999</v>
      </c>
      <c r="L44" s="507">
        <v>206.37733333333333</v>
      </c>
      <c r="M44" s="507">
        <v>232.99733333333333</v>
      </c>
      <c r="N44" s="507">
        <v>236.85799999999998</v>
      </c>
      <c r="O44" s="507">
        <v>248.4</v>
      </c>
      <c r="P44" s="507">
        <v>218.91800000000001</v>
      </c>
    </row>
    <row r="45" spans="1:16" x14ac:dyDescent="0.2">
      <c r="A45" s="511"/>
      <c r="B45" s="512"/>
      <c r="C45" s="512"/>
      <c r="D45" s="512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</row>
    <row r="46" spans="1:16" x14ac:dyDescent="0.2">
      <c r="A46" s="497" t="s">
        <v>330</v>
      </c>
      <c r="B46" s="513"/>
      <c r="C46" s="513"/>
      <c r="D46" s="513"/>
      <c r="E46" s="513"/>
      <c r="F46" s="513"/>
      <c r="G46" s="513"/>
      <c r="H46" s="513"/>
      <c r="I46" s="513"/>
      <c r="J46" s="513"/>
      <c r="K46" s="513"/>
      <c r="L46" s="513"/>
      <c r="M46" s="513"/>
      <c r="N46" s="513"/>
      <c r="O46" s="513"/>
      <c r="P46" s="513"/>
    </row>
    <row r="47" spans="1:16" x14ac:dyDescent="0.2">
      <c r="A47" s="510" t="s">
        <v>393</v>
      </c>
      <c r="B47" s="498"/>
      <c r="C47" s="498"/>
      <c r="D47" s="498"/>
      <c r="E47" s="498"/>
      <c r="F47" s="498"/>
      <c r="G47" s="498"/>
      <c r="H47" s="498"/>
      <c r="I47" s="498"/>
      <c r="J47" s="498"/>
      <c r="K47" s="498"/>
      <c r="L47" s="498"/>
      <c r="M47" s="498"/>
      <c r="N47" s="498"/>
      <c r="O47" s="498"/>
      <c r="P47" s="498"/>
    </row>
    <row r="48" spans="1:16" x14ac:dyDescent="0.2">
      <c r="A48" s="566" t="s">
        <v>157</v>
      </c>
      <c r="B48" s="568">
        <v>2021</v>
      </c>
      <c r="C48" s="568"/>
      <c r="D48" s="568"/>
      <c r="E48" s="568"/>
      <c r="F48" s="568"/>
      <c r="G48" s="568"/>
      <c r="H48" s="568"/>
      <c r="I48" s="568"/>
      <c r="J48" s="568"/>
      <c r="K48" s="568"/>
      <c r="L48" s="500"/>
      <c r="M48" s="500"/>
      <c r="N48" s="523">
        <v>2022</v>
      </c>
      <c r="O48" s="523"/>
      <c r="P48" s="523"/>
    </row>
    <row r="49" spans="1:16" x14ac:dyDescent="0.2">
      <c r="A49" s="567"/>
      <c r="B49" s="501" t="s">
        <v>160</v>
      </c>
      <c r="C49" s="501" t="s">
        <v>387</v>
      </c>
      <c r="D49" s="501" t="s">
        <v>388</v>
      </c>
      <c r="E49" s="501" t="s">
        <v>368</v>
      </c>
      <c r="F49" s="501" t="s">
        <v>384</v>
      </c>
      <c r="G49" s="501" t="s">
        <v>386</v>
      </c>
      <c r="H49" s="501" t="s">
        <v>158</v>
      </c>
      <c r="I49" s="501" t="s">
        <v>389</v>
      </c>
      <c r="J49" s="501" t="s">
        <v>385</v>
      </c>
      <c r="K49" s="501" t="s">
        <v>159</v>
      </c>
      <c r="L49" s="501" t="s">
        <v>394</v>
      </c>
      <c r="M49" s="501" t="s">
        <v>395</v>
      </c>
      <c r="N49" s="501" t="s">
        <v>160</v>
      </c>
      <c r="O49" s="501" t="s">
        <v>387</v>
      </c>
      <c r="P49" s="501" t="s">
        <v>388</v>
      </c>
    </row>
    <row r="50" spans="1:16" x14ac:dyDescent="0.2">
      <c r="A50" s="487" t="s">
        <v>161</v>
      </c>
      <c r="B50" s="502">
        <v>82.47289834042239</v>
      </c>
      <c r="C50" s="502">
        <v>82.499636408577075</v>
      </c>
      <c r="D50" s="502">
        <v>82.525887145274851</v>
      </c>
      <c r="E50" s="502">
        <v>82.552782906830828</v>
      </c>
      <c r="F50" s="502">
        <v>82.579154002618381</v>
      </c>
      <c r="G50" s="502">
        <v>82.605514585587031</v>
      </c>
      <c r="H50" s="502">
        <v>82.631665937732038</v>
      </c>
      <c r="I50" s="502">
        <v>82.657563178135902</v>
      </c>
      <c r="J50" s="502">
        <v>82.683234463126411</v>
      </c>
      <c r="K50" s="502">
        <v>82.708414720163788</v>
      </c>
      <c r="L50" s="502">
        <v>82.733685838066435</v>
      </c>
      <c r="M50" s="502">
        <v>82.758773958306847</v>
      </c>
      <c r="N50" s="502">
        <v>82.783129110600427</v>
      </c>
      <c r="O50" s="502">
        <v>82.807326954307996</v>
      </c>
      <c r="P50" s="502">
        <v>82.831125577932184</v>
      </c>
    </row>
    <row r="51" spans="1:16" x14ac:dyDescent="0.2">
      <c r="A51" s="488" t="s">
        <v>162</v>
      </c>
      <c r="B51" s="503">
        <v>60.541267479275348</v>
      </c>
      <c r="C51" s="503">
        <v>60.176937225604689</v>
      </c>
      <c r="D51" s="503">
        <v>60.271236645762585</v>
      </c>
      <c r="E51" s="503">
        <v>61.293026521519259</v>
      </c>
      <c r="F51" s="503">
        <v>62.362447485516412</v>
      </c>
      <c r="G51" s="503">
        <v>61.460866670331441</v>
      </c>
      <c r="H51" s="503">
        <v>60.548643505735036</v>
      </c>
      <c r="I51" s="503">
        <v>60.194745323113928</v>
      </c>
      <c r="J51" s="503">
        <v>60.95922970148969</v>
      </c>
      <c r="K51" s="503">
        <v>61.30492330707451</v>
      </c>
      <c r="L51" s="503">
        <v>62.165211389613837</v>
      </c>
      <c r="M51" s="503">
        <v>63.197855431647874</v>
      </c>
      <c r="N51" s="503">
        <v>64.916054073278033</v>
      </c>
      <c r="O51" s="503">
        <v>66.243245991750641</v>
      </c>
      <c r="P51" s="503">
        <v>66.728760762200466</v>
      </c>
    </row>
    <row r="52" spans="1:16" x14ac:dyDescent="0.2">
      <c r="A52" s="487" t="s">
        <v>163</v>
      </c>
      <c r="B52" s="502">
        <v>49.817705561708429</v>
      </c>
      <c r="C52" s="502">
        <v>49.705064966195508</v>
      </c>
      <c r="D52" s="502">
        <v>50.311671169719659</v>
      </c>
      <c r="E52" s="502">
        <v>51.476450662200278</v>
      </c>
      <c r="F52" s="502">
        <v>52.779488933991367</v>
      </c>
      <c r="G52" s="502">
        <v>52.143382271722885</v>
      </c>
      <c r="H52" s="502">
        <v>51.773135415964653</v>
      </c>
      <c r="I52" s="502">
        <v>51.894388719766951</v>
      </c>
      <c r="J52" s="502">
        <v>52.61251972250183</v>
      </c>
      <c r="K52" s="502">
        <v>53.854466178639804</v>
      </c>
      <c r="L52" s="502">
        <v>54.644822940782454</v>
      </c>
      <c r="M52" s="502">
        <v>55.793595671477583</v>
      </c>
      <c r="N52" s="502">
        <v>56.862623431821525</v>
      </c>
      <c r="O52" s="502">
        <v>58.871652373802405</v>
      </c>
      <c r="P52" s="502">
        <v>59.568159556923092</v>
      </c>
    </row>
    <row r="53" spans="1:16" x14ac:dyDescent="0.2">
      <c r="A53" s="488" t="s">
        <v>164</v>
      </c>
      <c r="B53" s="503">
        <v>17.712796577979635</v>
      </c>
      <c r="C53" s="503">
        <v>17.401803319018846</v>
      </c>
      <c r="D53" s="503">
        <v>16.524591759552571</v>
      </c>
      <c r="E53" s="503">
        <v>16.015828760066444</v>
      </c>
      <c r="F53" s="503">
        <v>15.366553010528774</v>
      </c>
      <c r="G53" s="503">
        <v>15.160010960353313</v>
      </c>
      <c r="H53" s="503">
        <v>14.493302118964154</v>
      </c>
      <c r="I53" s="503">
        <v>13.789171394931971</v>
      </c>
      <c r="J53" s="503">
        <v>13.692282563051988</v>
      </c>
      <c r="K53" s="503">
        <v>12.15311385533524</v>
      </c>
      <c r="L53" s="503">
        <v>12.097422787961152</v>
      </c>
      <c r="M53" s="503">
        <v>11.715998445830863</v>
      </c>
      <c r="N53" s="503">
        <v>12.405915233796726</v>
      </c>
      <c r="O53" s="503">
        <v>11.128068239388869</v>
      </c>
      <c r="P53" s="503">
        <v>10.730922088801332</v>
      </c>
    </row>
    <row r="54" spans="1:16" x14ac:dyDescent="0.2">
      <c r="A54" s="487" t="s">
        <v>396</v>
      </c>
      <c r="B54" s="502">
        <v>6.0924739071631988</v>
      </c>
      <c r="C54" s="502">
        <v>5.7233983625476839</v>
      </c>
      <c r="D54" s="502">
        <v>6.4474350261341744</v>
      </c>
      <c r="E54" s="502">
        <v>5.980933156710611</v>
      </c>
      <c r="F54" s="502">
        <v>6.5340533517612629</v>
      </c>
      <c r="G54" s="502">
        <v>5.7338229046975879</v>
      </c>
      <c r="H54" s="502">
        <v>5.454190925482103</v>
      </c>
      <c r="I54" s="502">
        <v>4.9567383500776838</v>
      </c>
      <c r="J54" s="502">
        <v>4.5264678142738513</v>
      </c>
      <c r="K54" s="502">
        <v>4.4291817370918762</v>
      </c>
      <c r="L54" s="502">
        <v>4.4776975596772024</v>
      </c>
      <c r="M54" s="502">
        <v>4.9918831038186919</v>
      </c>
      <c r="N54" s="502">
        <v>6.0280893664678796</v>
      </c>
      <c r="O54" s="502">
        <v>6.3021640873838862</v>
      </c>
      <c r="P54" s="502">
        <v>6.52461422747343</v>
      </c>
    </row>
    <row r="55" spans="1:16" x14ac:dyDescent="0.2">
      <c r="A55" s="488"/>
      <c r="B55" s="503"/>
      <c r="C55" s="503"/>
      <c r="D55" s="503"/>
      <c r="E55" s="503"/>
      <c r="F55" s="503"/>
      <c r="G55" s="503"/>
      <c r="H55" s="503"/>
      <c r="I55" s="503"/>
      <c r="J55" s="503"/>
      <c r="K55" s="503"/>
      <c r="L55" s="503"/>
      <c r="M55" s="503"/>
      <c r="N55" s="503"/>
      <c r="O55" s="503"/>
      <c r="P55" s="503"/>
    </row>
    <row r="56" spans="1:16" x14ac:dyDescent="0.2">
      <c r="A56" s="504" t="s">
        <v>165</v>
      </c>
      <c r="B56" s="489">
        <v>3900.0686666666661</v>
      </c>
      <c r="C56" s="489">
        <v>3905.4826666666668</v>
      </c>
      <c r="D56" s="489">
        <v>3910.8213333333333</v>
      </c>
      <c r="E56" s="489">
        <v>3916.3246666666669</v>
      </c>
      <c r="F56" s="489">
        <v>3921.753666666667</v>
      </c>
      <c r="G56" s="489">
        <v>3927.2216666666664</v>
      </c>
      <c r="H56" s="489">
        <v>3932.6800000000003</v>
      </c>
      <c r="I56" s="489">
        <v>3938.1240000000003</v>
      </c>
      <c r="J56" s="489">
        <v>3943.5540000000001</v>
      </c>
      <c r="K56" s="489">
        <v>3948.9053333333336</v>
      </c>
      <c r="L56" s="489">
        <v>3954.3046666666669</v>
      </c>
      <c r="M56" s="489">
        <v>3959.6913333333337</v>
      </c>
      <c r="N56" s="489">
        <v>3964.9519999999998</v>
      </c>
      <c r="O56" s="489">
        <v>3970.1990000000001</v>
      </c>
      <c r="P56" s="489">
        <v>3975.3799999999997</v>
      </c>
    </row>
    <row r="57" spans="1:16" x14ac:dyDescent="0.2">
      <c r="A57" s="505" t="s">
        <v>166</v>
      </c>
      <c r="B57" s="490">
        <v>3216.4996666666666</v>
      </c>
      <c r="C57" s="490">
        <v>3222.009</v>
      </c>
      <c r="D57" s="490">
        <v>3227.44</v>
      </c>
      <c r="E57" s="490">
        <v>3233.0349999999999</v>
      </c>
      <c r="F57" s="490">
        <v>3238.5509999999999</v>
      </c>
      <c r="G57" s="490">
        <v>3244.1016666666669</v>
      </c>
      <c r="H57" s="490">
        <v>3249.6390000000006</v>
      </c>
      <c r="I57" s="490">
        <v>3255.1573333333331</v>
      </c>
      <c r="J57" s="490">
        <v>3260.6579999999999</v>
      </c>
      <c r="K57" s="490">
        <v>3266.0769999999998</v>
      </c>
      <c r="L57" s="490">
        <v>3271.5419999999999</v>
      </c>
      <c r="M57" s="490">
        <v>3276.9920000000002</v>
      </c>
      <c r="N57" s="490">
        <v>3282.3113333333336</v>
      </c>
      <c r="O57" s="490">
        <v>3287.615666666667</v>
      </c>
      <c r="P57" s="490">
        <v>3292.8520000000003</v>
      </c>
    </row>
    <row r="58" spans="1:16" x14ac:dyDescent="0.2">
      <c r="A58" s="504" t="s">
        <v>397</v>
      </c>
      <c r="B58" s="489">
        <v>1947.3096666666668</v>
      </c>
      <c r="C58" s="489">
        <v>1938.9063333333334</v>
      </c>
      <c r="D58" s="489">
        <v>1945.2180000000001</v>
      </c>
      <c r="E58" s="489">
        <v>1981.625</v>
      </c>
      <c r="F58" s="489">
        <v>2019.6396666666667</v>
      </c>
      <c r="G58" s="489">
        <v>1993.8530000000001</v>
      </c>
      <c r="H58" s="489">
        <v>1967.6123333333333</v>
      </c>
      <c r="I58" s="489">
        <v>1959.4336666666666</v>
      </c>
      <c r="J58" s="489">
        <v>1987.6719999999998</v>
      </c>
      <c r="K58" s="489">
        <v>2002.2659999999998</v>
      </c>
      <c r="L58" s="489">
        <v>2033.7610000000002</v>
      </c>
      <c r="M58" s="489">
        <v>2070.9886666666666</v>
      </c>
      <c r="N58" s="489">
        <v>2130.7469999999998</v>
      </c>
      <c r="O58" s="489">
        <v>2177.8233333333333</v>
      </c>
      <c r="P58" s="489">
        <v>2197.2793333333334</v>
      </c>
    </row>
    <row r="59" spans="1:16" x14ac:dyDescent="0.2">
      <c r="A59" s="505" t="s">
        <v>167</v>
      </c>
      <c r="B59" s="490">
        <v>1602.3863333333331</v>
      </c>
      <c r="C59" s="490">
        <v>1601.5016666666663</v>
      </c>
      <c r="D59" s="490">
        <v>1623.7790000000002</v>
      </c>
      <c r="E59" s="490">
        <v>1664.2516666666668</v>
      </c>
      <c r="F59" s="490">
        <v>1709.2906666666668</v>
      </c>
      <c r="G59" s="490">
        <v>1691.5843333333332</v>
      </c>
      <c r="H59" s="490">
        <v>1682.4399999999998</v>
      </c>
      <c r="I59" s="490">
        <v>1689.2439999999999</v>
      </c>
      <c r="J59" s="490">
        <v>1715.5143333333335</v>
      </c>
      <c r="K59" s="490">
        <v>1758.9283333333333</v>
      </c>
      <c r="L59" s="490">
        <v>1787.7283333333332</v>
      </c>
      <c r="M59" s="490">
        <v>1828.3516666666667</v>
      </c>
      <c r="N59" s="490">
        <v>1866.4083333333335</v>
      </c>
      <c r="O59" s="490">
        <v>1935.4736666666668</v>
      </c>
      <c r="P59" s="490">
        <v>1961.4913333333334</v>
      </c>
    </row>
    <row r="60" spans="1:16" x14ac:dyDescent="0.2">
      <c r="A60" s="504" t="s">
        <v>168</v>
      </c>
      <c r="B60" s="489">
        <v>344.923</v>
      </c>
      <c r="C60" s="489">
        <v>337.40466666666663</v>
      </c>
      <c r="D60" s="489">
        <v>321.43933333333331</v>
      </c>
      <c r="E60" s="489">
        <v>317.37366666666668</v>
      </c>
      <c r="F60" s="489">
        <v>310.34899999999999</v>
      </c>
      <c r="G60" s="489">
        <v>302.26833333333332</v>
      </c>
      <c r="H60" s="489">
        <v>285.17200000000003</v>
      </c>
      <c r="I60" s="489">
        <v>270.18966666666665</v>
      </c>
      <c r="J60" s="489">
        <v>272.15766666666667</v>
      </c>
      <c r="K60" s="489">
        <v>243.33766666666668</v>
      </c>
      <c r="L60" s="489">
        <v>246.03266666666664</v>
      </c>
      <c r="M60" s="489">
        <v>242.63699999999997</v>
      </c>
      <c r="N60" s="489">
        <v>264.33866666666671</v>
      </c>
      <c r="O60" s="489">
        <v>242.34966666666665</v>
      </c>
      <c r="P60" s="489">
        <v>235.78833333333333</v>
      </c>
    </row>
    <row r="61" spans="1:16" x14ac:dyDescent="0.2">
      <c r="A61" s="505" t="s">
        <v>398</v>
      </c>
      <c r="B61" s="490">
        <v>1269.1900000000003</v>
      </c>
      <c r="C61" s="490">
        <v>1283.1026666666667</v>
      </c>
      <c r="D61" s="490">
        <v>1282.222</v>
      </c>
      <c r="E61" s="490">
        <v>1251.4099999999999</v>
      </c>
      <c r="F61" s="490">
        <v>1218.9113333333332</v>
      </c>
      <c r="G61" s="490">
        <v>1250.2486666666666</v>
      </c>
      <c r="H61" s="490">
        <v>1282.0266666666666</v>
      </c>
      <c r="I61" s="490">
        <v>1295.7236666666665</v>
      </c>
      <c r="J61" s="490">
        <v>1272.9859999999999</v>
      </c>
      <c r="K61" s="490">
        <v>1263.8109999999999</v>
      </c>
      <c r="L61" s="490">
        <v>1237.7809999999999</v>
      </c>
      <c r="M61" s="490">
        <v>1206.0033333333333</v>
      </c>
      <c r="N61" s="490">
        <v>1151.5643333333335</v>
      </c>
      <c r="O61" s="490">
        <v>1109.7923333333333</v>
      </c>
      <c r="P61" s="490">
        <v>1095.5726666666667</v>
      </c>
    </row>
    <row r="62" spans="1:16" x14ac:dyDescent="0.2">
      <c r="A62" s="504" t="s">
        <v>399</v>
      </c>
      <c r="B62" s="489">
        <v>118.63933333333334</v>
      </c>
      <c r="C62" s="489">
        <v>110.97133333333333</v>
      </c>
      <c r="D62" s="489">
        <v>125.41666666666667</v>
      </c>
      <c r="E62" s="489">
        <v>118.51966666666665</v>
      </c>
      <c r="F62" s="489">
        <v>131.96433333333331</v>
      </c>
      <c r="G62" s="489">
        <v>114.324</v>
      </c>
      <c r="H62" s="489">
        <v>107.31733333333334</v>
      </c>
      <c r="I62" s="489">
        <v>97.123999999999981</v>
      </c>
      <c r="J62" s="489">
        <v>89.971333333333334</v>
      </c>
      <c r="K62" s="489">
        <v>88.684000000000012</v>
      </c>
      <c r="L62" s="489">
        <v>91.065666666666672</v>
      </c>
      <c r="M62" s="489">
        <v>103.38133333333333</v>
      </c>
      <c r="N62" s="489">
        <v>128.44333333333336</v>
      </c>
      <c r="O62" s="489">
        <v>137.25</v>
      </c>
      <c r="P62" s="489">
        <v>143.364</v>
      </c>
    </row>
    <row r="63" spans="1:16" x14ac:dyDescent="0.2">
      <c r="A63" s="506" t="s">
        <v>400</v>
      </c>
      <c r="B63" s="507">
        <v>78.219666666666669</v>
      </c>
      <c r="C63" s="507">
        <v>88.957666666666668</v>
      </c>
      <c r="D63" s="507">
        <v>110.02566666666667</v>
      </c>
      <c r="E63" s="507">
        <v>91.322000000000003</v>
      </c>
      <c r="F63" s="507">
        <v>95.025666666666666</v>
      </c>
      <c r="G63" s="507">
        <v>93.934666666666658</v>
      </c>
      <c r="H63" s="507">
        <v>94.684000000000012</v>
      </c>
      <c r="I63" s="507">
        <v>81.856666666666669</v>
      </c>
      <c r="J63" s="507">
        <v>62.497000000000007</v>
      </c>
      <c r="K63" s="507">
        <v>59.259666666666668</v>
      </c>
      <c r="L63" s="507">
        <v>80.47699999999999</v>
      </c>
      <c r="M63" s="507">
        <v>90.556333333333328</v>
      </c>
      <c r="N63" s="507">
        <v>114.051</v>
      </c>
      <c r="O63" s="507">
        <v>106.71733333333333</v>
      </c>
      <c r="P63" s="507">
        <v>110.79866666666668</v>
      </c>
    </row>
    <row r="64" spans="1:16" x14ac:dyDescent="0.2">
      <c r="A64" s="514"/>
      <c r="B64" s="515"/>
      <c r="C64" s="515"/>
      <c r="D64" s="515"/>
      <c r="E64" s="515"/>
      <c r="F64" s="515"/>
      <c r="G64" s="515"/>
      <c r="H64" s="515"/>
      <c r="I64" s="515"/>
      <c r="J64" s="515"/>
      <c r="K64" s="515"/>
      <c r="L64" s="515"/>
      <c r="M64" s="515"/>
      <c r="N64" s="515"/>
      <c r="O64" s="515"/>
      <c r="P64" s="515"/>
    </row>
    <row r="65" spans="1:16" x14ac:dyDescent="0.2">
      <c r="A65" s="497" t="s">
        <v>331</v>
      </c>
      <c r="B65" s="498"/>
      <c r="C65" s="498"/>
      <c r="D65" s="498"/>
      <c r="E65" s="498"/>
      <c r="F65" s="498"/>
      <c r="G65" s="498"/>
      <c r="H65" s="498"/>
      <c r="I65" s="498"/>
      <c r="J65" s="498"/>
      <c r="K65" s="498"/>
      <c r="L65" s="498"/>
      <c r="M65" s="498"/>
      <c r="N65" s="498"/>
      <c r="O65" s="498"/>
      <c r="P65" s="498"/>
    </row>
    <row r="66" spans="1:16" x14ac:dyDescent="0.2">
      <c r="A66" s="510" t="s">
        <v>393</v>
      </c>
      <c r="B66" s="498"/>
      <c r="C66" s="498"/>
      <c r="D66" s="498"/>
      <c r="E66" s="498"/>
      <c r="F66" s="498"/>
      <c r="G66" s="498"/>
      <c r="H66" s="498"/>
      <c r="I66" s="498"/>
      <c r="J66" s="498"/>
      <c r="K66" s="498"/>
      <c r="L66" s="498"/>
      <c r="M66" s="498"/>
      <c r="N66" s="498"/>
      <c r="O66" s="498"/>
      <c r="P66" s="498"/>
    </row>
    <row r="67" spans="1:16" x14ac:dyDescent="0.2">
      <c r="A67" s="566" t="s">
        <v>157</v>
      </c>
      <c r="B67" s="568">
        <v>2021</v>
      </c>
      <c r="C67" s="568"/>
      <c r="D67" s="568"/>
      <c r="E67" s="568"/>
      <c r="F67" s="568"/>
      <c r="G67" s="568"/>
      <c r="H67" s="568"/>
      <c r="I67" s="568"/>
      <c r="J67" s="568"/>
      <c r="K67" s="568"/>
      <c r="L67" s="500"/>
      <c r="M67" s="500"/>
      <c r="N67" s="523">
        <v>2022</v>
      </c>
      <c r="O67" s="523"/>
      <c r="P67" s="523"/>
    </row>
    <row r="68" spans="1:16" x14ac:dyDescent="0.2">
      <c r="A68" s="567"/>
      <c r="B68" s="501" t="s">
        <v>160</v>
      </c>
      <c r="C68" s="501" t="s">
        <v>387</v>
      </c>
      <c r="D68" s="501" t="s">
        <v>388</v>
      </c>
      <c r="E68" s="501" t="s">
        <v>368</v>
      </c>
      <c r="F68" s="501" t="s">
        <v>384</v>
      </c>
      <c r="G68" s="501" t="s">
        <v>386</v>
      </c>
      <c r="H68" s="501" t="s">
        <v>158</v>
      </c>
      <c r="I68" s="501" t="s">
        <v>389</v>
      </c>
      <c r="J68" s="501" t="s">
        <v>385</v>
      </c>
      <c r="K68" s="501" t="s">
        <v>159</v>
      </c>
      <c r="L68" s="501" t="s">
        <v>394</v>
      </c>
      <c r="M68" s="501" t="s">
        <v>395</v>
      </c>
      <c r="N68" s="501" t="s">
        <v>160</v>
      </c>
      <c r="O68" s="501" t="s">
        <v>387</v>
      </c>
      <c r="P68" s="501" t="s">
        <v>388</v>
      </c>
    </row>
    <row r="69" spans="1:16" x14ac:dyDescent="0.2">
      <c r="A69" s="487" t="s">
        <v>161</v>
      </c>
      <c r="B69" s="502">
        <v>78.834351797475264</v>
      </c>
      <c r="C69" s="502">
        <v>78.859129903649929</v>
      </c>
      <c r="D69" s="502">
        <v>78.883711254780735</v>
      </c>
      <c r="E69" s="502">
        <v>78.909212548698434</v>
      </c>
      <c r="F69" s="502">
        <v>78.934476017820444</v>
      </c>
      <c r="G69" s="502">
        <v>78.960074007596901</v>
      </c>
      <c r="H69" s="502">
        <v>78.985767078836048</v>
      </c>
      <c r="I69" s="502">
        <v>79.011504538084949</v>
      </c>
      <c r="J69" s="502">
        <v>79.037263932909525</v>
      </c>
      <c r="K69" s="502">
        <v>79.062727517123363</v>
      </c>
      <c r="L69" s="502">
        <v>79.088446172118083</v>
      </c>
      <c r="M69" s="502">
        <v>79.114059380138329</v>
      </c>
      <c r="N69" s="502">
        <v>79.138984235104402</v>
      </c>
      <c r="O69" s="502">
        <v>79.163739285498266</v>
      </c>
      <c r="P69" s="502">
        <v>79.188034218639785</v>
      </c>
    </row>
    <row r="70" spans="1:16" x14ac:dyDescent="0.2">
      <c r="A70" s="488" t="s">
        <v>162</v>
      </c>
      <c r="B70" s="503">
        <v>61.282224256998738</v>
      </c>
      <c r="C70" s="503">
        <v>60.119842784130171</v>
      </c>
      <c r="D70" s="503">
        <v>59.663057971197375</v>
      </c>
      <c r="E70" s="503">
        <v>59.815596461030772</v>
      </c>
      <c r="F70" s="503">
        <v>60.673622114592739</v>
      </c>
      <c r="G70" s="503">
        <v>61.196836191829142</v>
      </c>
      <c r="H70" s="503">
        <v>59.816598328725931</v>
      </c>
      <c r="I70" s="503">
        <v>59.418752767549165</v>
      </c>
      <c r="J70" s="503">
        <v>59.331630208467864</v>
      </c>
      <c r="K70" s="503">
        <v>60.078960730812028</v>
      </c>
      <c r="L70" s="503">
        <v>61.590551907353586</v>
      </c>
      <c r="M70" s="503">
        <v>63.231707427675886</v>
      </c>
      <c r="N70" s="503">
        <v>65.403236182616524</v>
      </c>
      <c r="O70" s="503">
        <v>66.252582406630083</v>
      </c>
      <c r="P70" s="503">
        <v>66.813437538662797</v>
      </c>
    </row>
    <row r="71" spans="1:16" x14ac:dyDescent="0.2">
      <c r="A71" s="487" t="s">
        <v>163</v>
      </c>
      <c r="B71" s="502">
        <v>51.39242273074538</v>
      </c>
      <c r="C71" s="502">
        <v>50.265134772801112</v>
      </c>
      <c r="D71" s="502">
        <v>49.311663238652855</v>
      </c>
      <c r="E71" s="502">
        <v>49.062871155061963</v>
      </c>
      <c r="F71" s="502">
        <v>50.469827745953253</v>
      </c>
      <c r="G71" s="502">
        <v>52.443155680127198</v>
      </c>
      <c r="H71" s="502">
        <v>51.803737103374011</v>
      </c>
      <c r="I71" s="502">
        <v>52.027648544560456</v>
      </c>
      <c r="J71" s="502">
        <v>52.651825080684404</v>
      </c>
      <c r="K71" s="502">
        <v>53.656386336202466</v>
      </c>
      <c r="L71" s="502">
        <v>54.485182296319209</v>
      </c>
      <c r="M71" s="502">
        <v>55.141854842074146</v>
      </c>
      <c r="N71" s="502">
        <v>56.64269158770113</v>
      </c>
      <c r="O71" s="502">
        <v>57.548521001341015</v>
      </c>
      <c r="P71" s="502">
        <v>58.433027552141859</v>
      </c>
    </row>
    <row r="72" spans="1:16" x14ac:dyDescent="0.2">
      <c r="A72" s="488" t="s">
        <v>164</v>
      </c>
      <c r="B72" s="503">
        <v>16.138094414012443</v>
      </c>
      <c r="C72" s="503">
        <v>16.391772757480339</v>
      </c>
      <c r="D72" s="503">
        <v>17.349786236499551</v>
      </c>
      <c r="E72" s="503">
        <v>17.976488097420066</v>
      </c>
      <c r="F72" s="503">
        <v>16.817543225118449</v>
      </c>
      <c r="G72" s="503">
        <v>14.304138998726065</v>
      </c>
      <c r="H72" s="503">
        <v>13.395715318542059</v>
      </c>
      <c r="I72" s="503">
        <v>12.439009367805649</v>
      </c>
      <c r="J72" s="503">
        <v>11.258421695667705</v>
      </c>
      <c r="K72" s="503">
        <v>10.690222195064843</v>
      </c>
      <c r="L72" s="503">
        <v>11.536460367691603</v>
      </c>
      <c r="M72" s="503">
        <v>12.793980923028025</v>
      </c>
      <c r="N72" s="503">
        <v>13.394693027432595</v>
      </c>
      <c r="O72" s="503">
        <v>13.137721117872053</v>
      </c>
      <c r="P72" s="503">
        <v>12.543027844548298</v>
      </c>
    </row>
    <row r="73" spans="1:16" x14ac:dyDescent="0.2">
      <c r="A73" s="487" t="s">
        <v>396</v>
      </c>
      <c r="B73" s="502">
        <v>5.6305221819816476</v>
      </c>
      <c r="C73" s="502">
        <v>4.6813500675679167</v>
      </c>
      <c r="D73" s="502">
        <v>3.7377348057492386</v>
      </c>
      <c r="E73" s="502">
        <v>3.8428617511858589</v>
      </c>
      <c r="F73" s="502">
        <v>5.0066845060581811</v>
      </c>
      <c r="G73" s="502">
        <v>6.0334739606899133</v>
      </c>
      <c r="H73" s="502">
        <v>6.2360556825178817</v>
      </c>
      <c r="I73" s="502">
        <v>5.6917746492856711</v>
      </c>
      <c r="J73" s="502">
        <v>5.508658921133839</v>
      </c>
      <c r="K73" s="502">
        <v>5.4283427419525596</v>
      </c>
      <c r="L73" s="502">
        <v>6.1291268761542872</v>
      </c>
      <c r="M73" s="502">
        <v>7.9506698684416985</v>
      </c>
      <c r="N73" s="502">
        <v>9.4343993143999043</v>
      </c>
      <c r="O73" s="502">
        <v>10.285244890101344</v>
      </c>
      <c r="P73" s="502">
        <v>10.592829283651191</v>
      </c>
    </row>
    <row r="74" spans="1:16" x14ac:dyDescent="0.2">
      <c r="A74" s="488"/>
      <c r="B74" s="503"/>
      <c r="C74" s="503"/>
      <c r="D74" s="503"/>
      <c r="E74" s="503"/>
      <c r="F74" s="503"/>
      <c r="G74" s="503"/>
      <c r="H74" s="503"/>
      <c r="I74" s="503"/>
      <c r="J74" s="503"/>
      <c r="K74" s="503"/>
      <c r="L74" s="503"/>
      <c r="M74" s="503"/>
      <c r="N74" s="503"/>
      <c r="O74" s="503"/>
      <c r="P74" s="503"/>
    </row>
    <row r="75" spans="1:16" x14ac:dyDescent="0.2">
      <c r="A75" s="504" t="s">
        <v>165</v>
      </c>
      <c r="B75" s="489">
        <v>2308.4323333333336</v>
      </c>
      <c r="C75" s="489">
        <v>2309.5296666666668</v>
      </c>
      <c r="D75" s="489">
        <v>2310.6506666666669</v>
      </c>
      <c r="E75" s="489">
        <v>2311.8466666666668</v>
      </c>
      <c r="F75" s="489">
        <v>2313.0716666666672</v>
      </c>
      <c r="G75" s="489">
        <v>2314.3570000000004</v>
      </c>
      <c r="H75" s="489">
        <v>2315.6876666666667</v>
      </c>
      <c r="I75" s="489">
        <v>2317.0566666666668</v>
      </c>
      <c r="J75" s="489">
        <v>2318.4616666666666</v>
      </c>
      <c r="K75" s="489">
        <v>2319.8803333333335</v>
      </c>
      <c r="L75" s="489">
        <v>2321.3403333333335</v>
      </c>
      <c r="M75" s="489">
        <v>2322.8193333333334</v>
      </c>
      <c r="N75" s="489">
        <v>2324.2779999999998</v>
      </c>
      <c r="O75" s="489">
        <v>2325.7420000000002</v>
      </c>
      <c r="P75" s="489">
        <v>2327.1916666666666</v>
      </c>
    </row>
    <row r="76" spans="1:16" x14ac:dyDescent="0.2">
      <c r="A76" s="505" t="s">
        <v>166</v>
      </c>
      <c r="B76" s="490">
        <v>1819.837666666667</v>
      </c>
      <c r="C76" s="490">
        <v>1821.2749999999999</v>
      </c>
      <c r="D76" s="490">
        <v>1822.7269999999999</v>
      </c>
      <c r="E76" s="490">
        <v>1824.26</v>
      </c>
      <c r="F76" s="490">
        <v>1825.8109999999999</v>
      </c>
      <c r="G76" s="490">
        <v>1827.4179999999999</v>
      </c>
      <c r="H76" s="490">
        <v>1829.0636666666667</v>
      </c>
      <c r="I76" s="490">
        <v>1830.7413333333334</v>
      </c>
      <c r="J76" s="490">
        <v>1832.4486666666664</v>
      </c>
      <c r="K76" s="490">
        <v>1834.1606666666667</v>
      </c>
      <c r="L76" s="490">
        <v>1835.912</v>
      </c>
      <c r="M76" s="490">
        <v>1837.6766666666665</v>
      </c>
      <c r="N76" s="490">
        <v>1839.4099999999999</v>
      </c>
      <c r="O76" s="490">
        <v>1841.1443333333334</v>
      </c>
      <c r="P76" s="490">
        <v>1842.8573333333334</v>
      </c>
    </row>
    <row r="77" spans="1:16" x14ac:dyDescent="0.2">
      <c r="A77" s="504" t="s">
        <v>397</v>
      </c>
      <c r="B77" s="489">
        <v>1115.2370000000001</v>
      </c>
      <c r="C77" s="489">
        <v>1094.9476666666667</v>
      </c>
      <c r="D77" s="489">
        <v>1087.4946666666667</v>
      </c>
      <c r="E77" s="489">
        <v>1091.192</v>
      </c>
      <c r="F77" s="489">
        <v>1107.7856666666669</v>
      </c>
      <c r="G77" s="489">
        <v>1118.3220000000001</v>
      </c>
      <c r="H77" s="489">
        <v>1094.0836666666667</v>
      </c>
      <c r="I77" s="489">
        <v>1087.8036666666665</v>
      </c>
      <c r="J77" s="489">
        <v>1087.2216666666666</v>
      </c>
      <c r="K77" s="489">
        <v>1101.9446666666668</v>
      </c>
      <c r="L77" s="489">
        <v>1130.7483333333334</v>
      </c>
      <c r="M77" s="489">
        <v>1161.9943333333333</v>
      </c>
      <c r="N77" s="489">
        <v>1203.0336666666665</v>
      </c>
      <c r="O77" s="489">
        <v>1219.8056666666669</v>
      </c>
      <c r="P77" s="489">
        <v>1231.2763333333335</v>
      </c>
    </row>
    <row r="78" spans="1:16" x14ac:dyDescent="0.2">
      <c r="A78" s="505" t="s">
        <v>167</v>
      </c>
      <c r="B78" s="490">
        <v>935.25866666666661</v>
      </c>
      <c r="C78" s="490">
        <v>915.4663333333333</v>
      </c>
      <c r="D78" s="490">
        <v>898.81700000000001</v>
      </c>
      <c r="E78" s="490">
        <v>895.03433333333339</v>
      </c>
      <c r="F78" s="490">
        <v>921.48366666666664</v>
      </c>
      <c r="G78" s="490">
        <v>958.35566666666671</v>
      </c>
      <c r="H78" s="490">
        <v>947.5233333333332</v>
      </c>
      <c r="I78" s="490">
        <v>952.49166666666679</v>
      </c>
      <c r="J78" s="490">
        <v>964.8176666666667</v>
      </c>
      <c r="K78" s="490">
        <v>984.14433333333329</v>
      </c>
      <c r="L78" s="490">
        <v>1000.3000000000001</v>
      </c>
      <c r="M78" s="490">
        <v>1013.3290000000001</v>
      </c>
      <c r="N78" s="490">
        <v>1041.8913333333333</v>
      </c>
      <c r="O78" s="490">
        <v>1059.5513333333333</v>
      </c>
      <c r="P78" s="490">
        <v>1076.8373333333334</v>
      </c>
    </row>
    <row r="79" spans="1:16" x14ac:dyDescent="0.2">
      <c r="A79" s="504" t="s">
        <v>168</v>
      </c>
      <c r="B79" s="489">
        <v>179.97799999999998</v>
      </c>
      <c r="C79" s="489">
        <v>179.48133333333331</v>
      </c>
      <c r="D79" s="489">
        <v>188.678</v>
      </c>
      <c r="E79" s="489">
        <v>196.15799999999999</v>
      </c>
      <c r="F79" s="489">
        <v>186.30233333333331</v>
      </c>
      <c r="G79" s="489">
        <v>159.96633333333332</v>
      </c>
      <c r="H79" s="489">
        <v>146.56033333333332</v>
      </c>
      <c r="I79" s="489">
        <v>135.31199999999998</v>
      </c>
      <c r="J79" s="489">
        <v>122.404</v>
      </c>
      <c r="K79" s="489">
        <v>117.80033333333331</v>
      </c>
      <c r="L79" s="489">
        <v>130.44833333333335</v>
      </c>
      <c r="M79" s="489">
        <v>148.66533333333334</v>
      </c>
      <c r="N79" s="489">
        <v>161.14266666666666</v>
      </c>
      <c r="O79" s="489">
        <v>160.25466666666668</v>
      </c>
      <c r="P79" s="489">
        <v>154.43933333333334</v>
      </c>
    </row>
    <row r="80" spans="1:16" x14ac:dyDescent="0.2">
      <c r="A80" s="505" t="s">
        <v>398</v>
      </c>
      <c r="B80" s="490">
        <v>704.6006666666666</v>
      </c>
      <c r="C80" s="490">
        <v>726.32733333333329</v>
      </c>
      <c r="D80" s="490">
        <v>735.23233333333337</v>
      </c>
      <c r="E80" s="490">
        <v>733.06799999999987</v>
      </c>
      <c r="F80" s="490">
        <v>718.02533333333338</v>
      </c>
      <c r="G80" s="490">
        <v>709.09599999999989</v>
      </c>
      <c r="H80" s="490">
        <v>734.98</v>
      </c>
      <c r="I80" s="490">
        <v>742.9376666666667</v>
      </c>
      <c r="J80" s="490">
        <v>745.22699999999998</v>
      </c>
      <c r="K80" s="490">
        <v>732.21600000000001</v>
      </c>
      <c r="L80" s="490">
        <v>705.1636666666667</v>
      </c>
      <c r="M80" s="490">
        <v>675.6823333333333</v>
      </c>
      <c r="N80" s="490">
        <v>636.37633333333326</v>
      </c>
      <c r="O80" s="490">
        <v>621.33866666666665</v>
      </c>
      <c r="P80" s="490">
        <v>611.58100000000002</v>
      </c>
    </row>
    <row r="81" spans="1:16" x14ac:dyDescent="0.2">
      <c r="A81" s="504" t="s">
        <v>399</v>
      </c>
      <c r="B81" s="489">
        <v>62.793666666666667</v>
      </c>
      <c r="C81" s="489">
        <v>51.258333333333326</v>
      </c>
      <c r="D81" s="489">
        <v>40.647666666666666</v>
      </c>
      <c r="E81" s="489">
        <v>41.933</v>
      </c>
      <c r="F81" s="489">
        <v>55.463333333333338</v>
      </c>
      <c r="G81" s="489">
        <v>67.473666666666659</v>
      </c>
      <c r="H81" s="489">
        <v>68.227666666666664</v>
      </c>
      <c r="I81" s="489">
        <v>61.915333333333329</v>
      </c>
      <c r="J81" s="489">
        <v>59.891333333333336</v>
      </c>
      <c r="K81" s="489">
        <v>59.81733333333333</v>
      </c>
      <c r="L81" s="489">
        <v>69.305000000000007</v>
      </c>
      <c r="M81" s="489">
        <v>92.386333333333326</v>
      </c>
      <c r="N81" s="489">
        <v>113.49900000000001</v>
      </c>
      <c r="O81" s="489">
        <v>125.46</v>
      </c>
      <c r="P81" s="489">
        <v>130.42699999999999</v>
      </c>
    </row>
    <row r="82" spans="1:16" x14ac:dyDescent="0.2">
      <c r="A82" s="506" t="s">
        <v>400</v>
      </c>
      <c r="B82" s="507">
        <v>41.910333333333334</v>
      </c>
      <c r="C82" s="507">
        <v>37.071333333333335</v>
      </c>
      <c r="D82" s="507">
        <v>47.973666666666666</v>
      </c>
      <c r="E82" s="507">
        <v>44.109000000000002</v>
      </c>
      <c r="F82" s="507">
        <v>43.591000000000001</v>
      </c>
      <c r="G82" s="507">
        <v>38.474333333333334</v>
      </c>
      <c r="H82" s="507">
        <v>41.370666666666672</v>
      </c>
      <c r="I82" s="507">
        <v>43.226666666666667</v>
      </c>
      <c r="J82" s="507">
        <v>38.315666666666665</v>
      </c>
      <c r="K82" s="507">
        <v>38.624333333333333</v>
      </c>
      <c r="L82" s="507">
        <v>56.203666666666663</v>
      </c>
      <c r="M82" s="507">
        <v>83.969333333333324</v>
      </c>
      <c r="N82" s="507">
        <v>115.842</v>
      </c>
      <c r="O82" s="507">
        <v>123.36666666666667</v>
      </c>
      <c r="P82" s="507">
        <v>128.47</v>
      </c>
    </row>
    <row r="83" spans="1:16" x14ac:dyDescent="0.2">
      <c r="A83" s="512"/>
      <c r="B83" s="512"/>
      <c r="C83" s="512"/>
      <c r="D83" s="512"/>
      <c r="E83" s="512"/>
      <c r="F83" s="512"/>
      <c r="G83" s="512"/>
      <c r="H83" s="512"/>
      <c r="I83" s="512"/>
      <c r="J83" s="512"/>
      <c r="K83" s="512"/>
      <c r="L83" s="512"/>
      <c r="M83" s="512"/>
      <c r="N83" s="512"/>
      <c r="O83" s="512"/>
      <c r="P83" s="512"/>
    </row>
    <row r="84" spans="1:16" x14ac:dyDescent="0.2">
      <c r="A84" s="497" t="s">
        <v>332</v>
      </c>
      <c r="B84" s="498"/>
      <c r="C84" s="498"/>
      <c r="D84" s="498"/>
      <c r="E84" s="498"/>
      <c r="F84" s="498"/>
      <c r="G84" s="498"/>
      <c r="H84" s="498"/>
      <c r="I84" s="498"/>
      <c r="J84" s="498"/>
      <c r="K84" s="498"/>
      <c r="L84" s="498"/>
      <c r="M84" s="498"/>
      <c r="N84" s="498"/>
      <c r="O84" s="498"/>
      <c r="P84" s="498"/>
    </row>
    <row r="85" spans="1:16" x14ac:dyDescent="0.2">
      <c r="A85" s="510" t="s">
        <v>393</v>
      </c>
      <c r="B85" s="498"/>
      <c r="C85" s="498"/>
      <c r="D85" s="498"/>
      <c r="E85" s="498"/>
      <c r="F85" s="498"/>
      <c r="G85" s="498"/>
      <c r="H85" s="498"/>
      <c r="I85" s="498"/>
      <c r="J85" s="498"/>
      <c r="K85" s="498"/>
      <c r="L85" s="498"/>
      <c r="M85" s="498"/>
      <c r="N85" s="498"/>
      <c r="O85" s="498"/>
      <c r="P85" s="498"/>
    </row>
    <row r="86" spans="1:16" x14ac:dyDescent="0.2">
      <c r="A86" s="566" t="s">
        <v>157</v>
      </c>
      <c r="B86" s="568">
        <v>2021</v>
      </c>
      <c r="C86" s="568"/>
      <c r="D86" s="568"/>
      <c r="E86" s="568"/>
      <c r="F86" s="568"/>
      <c r="G86" s="568"/>
      <c r="H86" s="568"/>
      <c r="I86" s="568"/>
      <c r="J86" s="568"/>
      <c r="K86" s="568"/>
      <c r="L86" s="500"/>
      <c r="M86" s="500"/>
      <c r="N86" s="523">
        <v>2022</v>
      </c>
      <c r="O86" s="523"/>
      <c r="P86" s="523"/>
    </row>
    <row r="87" spans="1:16" x14ac:dyDescent="0.2">
      <c r="A87" s="567"/>
      <c r="B87" s="501" t="s">
        <v>160</v>
      </c>
      <c r="C87" s="501" t="s">
        <v>387</v>
      </c>
      <c r="D87" s="501" t="s">
        <v>388</v>
      </c>
      <c r="E87" s="501" t="s">
        <v>368</v>
      </c>
      <c r="F87" s="501" t="s">
        <v>384</v>
      </c>
      <c r="G87" s="501" t="s">
        <v>386</v>
      </c>
      <c r="H87" s="501" t="s">
        <v>158</v>
      </c>
      <c r="I87" s="501" t="s">
        <v>389</v>
      </c>
      <c r="J87" s="501" t="s">
        <v>385</v>
      </c>
      <c r="K87" s="501" t="s">
        <v>159</v>
      </c>
      <c r="L87" s="501" t="s">
        <v>394</v>
      </c>
      <c r="M87" s="501" t="s">
        <v>395</v>
      </c>
      <c r="N87" s="501" t="s">
        <v>160</v>
      </c>
      <c r="O87" s="501" t="s">
        <v>387</v>
      </c>
      <c r="P87" s="501" t="s">
        <v>388</v>
      </c>
    </row>
    <row r="88" spans="1:16" x14ac:dyDescent="0.2">
      <c r="A88" s="487" t="s">
        <v>161</v>
      </c>
      <c r="B88" s="502">
        <v>76.141568735184478</v>
      </c>
      <c r="C88" s="502">
        <v>76.166024324190801</v>
      </c>
      <c r="D88" s="502">
        <v>76.190316347958841</v>
      </c>
      <c r="E88" s="502">
        <v>76.215505423832283</v>
      </c>
      <c r="F88" s="502">
        <v>76.240503916962538</v>
      </c>
      <c r="G88" s="502">
        <v>76.265866768038819</v>
      </c>
      <c r="H88" s="502">
        <v>76.291325311285078</v>
      </c>
      <c r="I88" s="502">
        <v>76.316789796536639</v>
      </c>
      <c r="J88" s="502">
        <v>76.342201251626548</v>
      </c>
      <c r="K88" s="502">
        <v>76.367176596796497</v>
      </c>
      <c r="L88" s="502">
        <v>76.39217687549062</v>
      </c>
      <c r="M88" s="502">
        <v>76.416845213651399</v>
      </c>
      <c r="N88" s="502">
        <v>76.440582651373617</v>
      </c>
      <c r="O88" s="502">
        <v>76.463831364750575</v>
      </c>
      <c r="P88" s="502">
        <v>76.486266959074939</v>
      </c>
    </row>
    <row r="89" spans="1:16" x14ac:dyDescent="0.2">
      <c r="A89" s="488" t="s">
        <v>162</v>
      </c>
      <c r="B89" s="503">
        <v>61.122764494657069</v>
      </c>
      <c r="C89" s="503">
        <v>60.820880220099603</v>
      </c>
      <c r="D89" s="503">
        <v>60.743868221556177</v>
      </c>
      <c r="E89" s="503">
        <v>60.132175030288174</v>
      </c>
      <c r="F89" s="503">
        <v>60.234527698854968</v>
      </c>
      <c r="G89" s="503">
        <v>59.619775820301932</v>
      </c>
      <c r="H89" s="503">
        <v>60.608207305209163</v>
      </c>
      <c r="I89" s="503">
        <v>61.310719320343232</v>
      </c>
      <c r="J89" s="503">
        <v>62.861344477601421</v>
      </c>
      <c r="K89" s="503">
        <v>63.944572589615731</v>
      </c>
      <c r="L89" s="503">
        <v>64.605769228654879</v>
      </c>
      <c r="M89" s="503">
        <v>64.101497577241886</v>
      </c>
      <c r="N89" s="503">
        <v>63.781281962476001</v>
      </c>
      <c r="O89" s="503">
        <v>63.484992746234759</v>
      </c>
      <c r="P89" s="503">
        <v>62.203776742590158</v>
      </c>
    </row>
    <row r="90" spans="1:16" x14ac:dyDescent="0.2">
      <c r="A90" s="487" t="s">
        <v>163</v>
      </c>
      <c r="B90" s="502">
        <v>51.820141914024155</v>
      </c>
      <c r="C90" s="502">
        <v>51.855285047170575</v>
      </c>
      <c r="D90" s="502">
        <v>51.772814354469411</v>
      </c>
      <c r="E90" s="502">
        <v>51.301469337090076</v>
      </c>
      <c r="F90" s="502">
        <v>51.953536245582967</v>
      </c>
      <c r="G90" s="502">
        <v>51.883096177607726</v>
      </c>
      <c r="H90" s="502">
        <v>51.783740160962225</v>
      </c>
      <c r="I90" s="502">
        <v>52.301050151843157</v>
      </c>
      <c r="J90" s="502">
        <v>53.30913989459097</v>
      </c>
      <c r="K90" s="502">
        <v>55.175479619633414</v>
      </c>
      <c r="L90" s="502">
        <v>55.41705999917761</v>
      </c>
      <c r="M90" s="502">
        <v>55.685509657651444</v>
      </c>
      <c r="N90" s="502">
        <v>55.507377951185951</v>
      </c>
      <c r="O90" s="502">
        <v>55.670818832010163</v>
      </c>
      <c r="P90" s="502">
        <v>54.413041613492219</v>
      </c>
    </row>
    <row r="91" spans="1:16" x14ac:dyDescent="0.2">
      <c r="A91" s="488" t="s">
        <v>164</v>
      </c>
      <c r="B91" s="503">
        <v>15.219571067414808</v>
      </c>
      <c r="C91" s="503">
        <v>14.740982275304452</v>
      </c>
      <c r="D91" s="503">
        <v>14.768620897691797</v>
      </c>
      <c r="E91" s="503">
        <v>14.685418017329113</v>
      </c>
      <c r="F91" s="503">
        <v>13.747877822987883</v>
      </c>
      <c r="G91" s="503">
        <v>12.976700325095331</v>
      </c>
      <c r="H91" s="503">
        <v>14.559855070137475</v>
      </c>
      <c r="I91" s="503">
        <v>14.695132183448603</v>
      </c>
      <c r="J91" s="503">
        <v>15.19570844352163</v>
      </c>
      <c r="K91" s="503">
        <v>13.713584460499431</v>
      </c>
      <c r="L91" s="503">
        <v>14.22270386986256</v>
      </c>
      <c r="M91" s="503">
        <v>13.129125334806059</v>
      </c>
      <c r="N91" s="503">
        <v>12.972307480677136</v>
      </c>
      <c r="O91" s="503">
        <v>12.308729172482884</v>
      </c>
      <c r="P91" s="503">
        <v>12.524572332362871</v>
      </c>
    </row>
    <row r="92" spans="1:16" x14ac:dyDescent="0.2">
      <c r="A92" s="487" t="s">
        <v>396</v>
      </c>
      <c r="B92" s="502">
        <v>10.037284033323679</v>
      </c>
      <c r="C92" s="502">
        <v>10.866233663436001</v>
      </c>
      <c r="D92" s="502">
        <v>11.361277851629167</v>
      </c>
      <c r="E92" s="502">
        <v>13.335254275481573</v>
      </c>
      <c r="F92" s="502">
        <v>13.13980576304299</v>
      </c>
      <c r="G92" s="502">
        <v>11.93162635690067</v>
      </c>
      <c r="H92" s="502">
        <v>12.023071748453591</v>
      </c>
      <c r="I92" s="502">
        <v>12.579015864030415</v>
      </c>
      <c r="J92" s="502">
        <v>14.79962682117579</v>
      </c>
      <c r="K92" s="502">
        <v>14.621653020846463</v>
      </c>
      <c r="L92" s="502">
        <v>14.54032810052065</v>
      </c>
      <c r="M92" s="502">
        <v>14.585141976953972</v>
      </c>
      <c r="N92" s="502">
        <v>15.398897801621485</v>
      </c>
      <c r="O92" s="502">
        <v>16.122602439308043</v>
      </c>
      <c r="P92" s="502">
        <v>14.830677809407353</v>
      </c>
    </row>
    <row r="93" spans="1:16" x14ac:dyDescent="0.2">
      <c r="A93" s="488"/>
      <c r="B93" s="503"/>
      <c r="C93" s="503"/>
      <c r="D93" s="503"/>
      <c r="E93" s="503"/>
      <c r="F93" s="503"/>
      <c r="G93" s="503"/>
      <c r="H93" s="503"/>
      <c r="I93" s="503"/>
      <c r="J93" s="503"/>
      <c r="K93" s="503"/>
      <c r="L93" s="503"/>
      <c r="M93" s="503"/>
      <c r="N93" s="503"/>
      <c r="O93" s="503"/>
      <c r="P93" s="503"/>
    </row>
    <row r="94" spans="1:16" x14ac:dyDescent="0.2">
      <c r="A94" s="504" t="s">
        <v>165</v>
      </c>
      <c r="B94" s="489">
        <v>1960.7813333333334</v>
      </c>
      <c r="C94" s="489">
        <v>1963.5596666666668</v>
      </c>
      <c r="D94" s="489">
        <v>1966.2210000000002</v>
      </c>
      <c r="E94" s="489">
        <v>1968.8723333333335</v>
      </c>
      <c r="F94" s="489">
        <v>1971.383</v>
      </c>
      <c r="G94" s="489">
        <v>1973.8056666666664</v>
      </c>
      <c r="H94" s="489">
        <v>1976.1093333333336</v>
      </c>
      <c r="I94" s="489">
        <v>1978.3086666666666</v>
      </c>
      <c r="J94" s="489">
        <v>1980.4096666666667</v>
      </c>
      <c r="K94" s="489">
        <v>1982.4066666666668</v>
      </c>
      <c r="L94" s="489">
        <v>1984.3563333333332</v>
      </c>
      <c r="M94" s="489">
        <v>1986.2496666666666</v>
      </c>
      <c r="N94" s="489">
        <v>1988.0613333333333</v>
      </c>
      <c r="O94" s="489">
        <v>1989.8410000000001</v>
      </c>
      <c r="P94" s="489">
        <v>1991.5836666666667</v>
      </c>
    </row>
    <row r="95" spans="1:16" x14ac:dyDescent="0.2">
      <c r="A95" s="505" t="s">
        <v>166</v>
      </c>
      <c r="B95" s="490">
        <v>1492.9696666666666</v>
      </c>
      <c r="C95" s="490">
        <v>1495.5653333333332</v>
      </c>
      <c r="D95" s="490">
        <v>1498.07</v>
      </c>
      <c r="E95" s="490">
        <v>1500.586</v>
      </c>
      <c r="F95" s="490">
        <v>1502.9923333333336</v>
      </c>
      <c r="G95" s="490">
        <v>1505.3400000000001</v>
      </c>
      <c r="H95" s="490">
        <v>1507.6000000000001</v>
      </c>
      <c r="I95" s="490">
        <v>1509.7816666666665</v>
      </c>
      <c r="J95" s="490">
        <v>1511.8883333333333</v>
      </c>
      <c r="K95" s="490">
        <v>1513.9080000000001</v>
      </c>
      <c r="L95" s="490">
        <v>1515.893</v>
      </c>
      <c r="M95" s="490">
        <v>1517.8293333333334</v>
      </c>
      <c r="N95" s="490">
        <v>1519.685666666667</v>
      </c>
      <c r="O95" s="490">
        <v>1521.5086666666666</v>
      </c>
      <c r="P95" s="490">
        <v>1523.2879999999998</v>
      </c>
    </row>
    <row r="96" spans="1:16" x14ac:dyDescent="0.2">
      <c r="A96" s="504" t="s">
        <v>397</v>
      </c>
      <c r="B96" s="489">
        <v>912.54433333333327</v>
      </c>
      <c r="C96" s="489">
        <v>909.61599999999999</v>
      </c>
      <c r="D96" s="489">
        <v>909.98566666666659</v>
      </c>
      <c r="E96" s="489">
        <v>902.33500000000004</v>
      </c>
      <c r="F96" s="489">
        <v>905.32033333333345</v>
      </c>
      <c r="G96" s="489">
        <v>897.48033333333331</v>
      </c>
      <c r="H96" s="489">
        <v>913.72933333333333</v>
      </c>
      <c r="I96" s="489">
        <v>925.65800000000002</v>
      </c>
      <c r="J96" s="489">
        <v>950.39333333333343</v>
      </c>
      <c r="K96" s="489">
        <v>968.0619999999999</v>
      </c>
      <c r="L96" s="489">
        <v>979.35433333333333</v>
      </c>
      <c r="M96" s="489">
        <v>972.95133333333331</v>
      </c>
      <c r="N96" s="489">
        <v>969.27499999999998</v>
      </c>
      <c r="O96" s="489">
        <v>965.92966666666655</v>
      </c>
      <c r="P96" s="489">
        <v>947.54266666666661</v>
      </c>
    </row>
    <row r="97" spans="1:16" x14ac:dyDescent="0.2">
      <c r="A97" s="505" t="s">
        <v>167</v>
      </c>
      <c r="B97" s="490">
        <v>773.65899999999999</v>
      </c>
      <c r="C97" s="490">
        <v>775.52966666666669</v>
      </c>
      <c r="D97" s="490">
        <v>775.59299999999985</v>
      </c>
      <c r="E97" s="490">
        <v>769.82266666666658</v>
      </c>
      <c r="F97" s="490">
        <v>780.85766666666666</v>
      </c>
      <c r="G97" s="490">
        <v>781.01700000000017</v>
      </c>
      <c r="H97" s="490">
        <v>780.69166666666661</v>
      </c>
      <c r="I97" s="490">
        <v>789.63166666666666</v>
      </c>
      <c r="J97" s="490">
        <v>805.97466666666662</v>
      </c>
      <c r="K97" s="490">
        <v>835.30599999999993</v>
      </c>
      <c r="L97" s="490">
        <v>840.06333333333339</v>
      </c>
      <c r="M97" s="490">
        <v>845.2109999999999</v>
      </c>
      <c r="N97" s="490">
        <v>843.53766666666672</v>
      </c>
      <c r="O97" s="490">
        <v>847.03633333333335</v>
      </c>
      <c r="P97" s="490">
        <v>828.86733333333325</v>
      </c>
    </row>
    <row r="98" spans="1:16" x14ac:dyDescent="0.2">
      <c r="A98" s="504" t="s">
        <v>168</v>
      </c>
      <c r="B98" s="489">
        <v>138.88533333333334</v>
      </c>
      <c r="C98" s="489">
        <v>134.08633333333333</v>
      </c>
      <c r="D98" s="489">
        <v>134.39233333333334</v>
      </c>
      <c r="E98" s="489">
        <v>132.51166666666666</v>
      </c>
      <c r="F98" s="489">
        <v>124.46233333333333</v>
      </c>
      <c r="G98" s="489">
        <v>116.46333333333332</v>
      </c>
      <c r="H98" s="489">
        <v>133.03766666666669</v>
      </c>
      <c r="I98" s="489">
        <v>136.02666666666667</v>
      </c>
      <c r="J98" s="489">
        <v>144.41900000000001</v>
      </c>
      <c r="K98" s="489">
        <v>132.756</v>
      </c>
      <c r="L98" s="489">
        <v>139.29066666666668</v>
      </c>
      <c r="M98" s="489">
        <v>127.74000000000001</v>
      </c>
      <c r="N98" s="489">
        <v>125.73733333333332</v>
      </c>
      <c r="O98" s="489">
        <v>118.89366666666666</v>
      </c>
      <c r="P98" s="489">
        <v>118.67566666666666</v>
      </c>
    </row>
    <row r="99" spans="1:16" x14ac:dyDescent="0.2">
      <c r="A99" s="505" t="s">
        <v>398</v>
      </c>
      <c r="B99" s="490">
        <v>580.42533333333336</v>
      </c>
      <c r="C99" s="490">
        <v>585.94933333333336</v>
      </c>
      <c r="D99" s="490">
        <v>588.08433333333335</v>
      </c>
      <c r="E99" s="490">
        <v>598.25099999999998</v>
      </c>
      <c r="F99" s="490">
        <v>597.67200000000003</v>
      </c>
      <c r="G99" s="490">
        <v>607.85966666666661</v>
      </c>
      <c r="H99" s="490">
        <v>593.87066666666669</v>
      </c>
      <c r="I99" s="490">
        <v>584.12366666666674</v>
      </c>
      <c r="J99" s="490">
        <v>561.495</v>
      </c>
      <c r="K99" s="490">
        <v>545.846</v>
      </c>
      <c r="L99" s="490">
        <v>536.5386666666667</v>
      </c>
      <c r="M99" s="490">
        <v>544.87800000000004</v>
      </c>
      <c r="N99" s="490">
        <v>550.41066666666666</v>
      </c>
      <c r="O99" s="490">
        <v>555.57900000000006</v>
      </c>
      <c r="P99" s="490">
        <v>575.74533333333341</v>
      </c>
    </row>
    <row r="100" spans="1:16" x14ac:dyDescent="0.2">
      <c r="A100" s="504" t="s">
        <v>399</v>
      </c>
      <c r="B100" s="489">
        <v>91.594666666666669</v>
      </c>
      <c r="C100" s="489">
        <v>98.841000000000008</v>
      </c>
      <c r="D100" s="489">
        <v>103.38600000000001</v>
      </c>
      <c r="E100" s="489">
        <v>120.32866666666666</v>
      </c>
      <c r="F100" s="489">
        <v>118.95733333333334</v>
      </c>
      <c r="G100" s="489">
        <v>107.08399999999999</v>
      </c>
      <c r="H100" s="489">
        <v>109.85833333333335</v>
      </c>
      <c r="I100" s="489">
        <v>116.43866666666668</v>
      </c>
      <c r="J100" s="489">
        <v>140.65466666666666</v>
      </c>
      <c r="K100" s="489">
        <v>141.54666666666665</v>
      </c>
      <c r="L100" s="489">
        <v>142.40133333333333</v>
      </c>
      <c r="M100" s="489">
        <v>141.90633333333335</v>
      </c>
      <c r="N100" s="489">
        <v>149.25766666666667</v>
      </c>
      <c r="O100" s="489">
        <v>155.73300000000003</v>
      </c>
      <c r="P100" s="489">
        <v>140.52700000000002</v>
      </c>
    </row>
    <row r="101" spans="1:16" x14ac:dyDescent="0.2">
      <c r="A101" s="506" t="s">
        <v>400</v>
      </c>
      <c r="B101" s="507">
        <v>49.958333333333336</v>
      </c>
      <c r="C101" s="507">
        <v>43.822666666666663</v>
      </c>
      <c r="D101" s="507">
        <v>51.440999999999995</v>
      </c>
      <c r="E101" s="507">
        <v>55.31433333333333</v>
      </c>
      <c r="F101" s="507">
        <v>51.164999999999999</v>
      </c>
      <c r="G101" s="507">
        <v>38.788666666666664</v>
      </c>
      <c r="H101" s="507">
        <v>38.101333333333336</v>
      </c>
      <c r="I101" s="507">
        <v>40.922333333333334</v>
      </c>
      <c r="J101" s="507">
        <v>44.648666666666664</v>
      </c>
      <c r="K101" s="507">
        <v>44.87166666666667</v>
      </c>
      <c r="L101" s="507">
        <v>38.9</v>
      </c>
      <c r="M101" s="507">
        <v>41.179000000000002</v>
      </c>
      <c r="N101" s="507">
        <v>38.550333333333334</v>
      </c>
      <c r="O101" s="507">
        <v>42.467000000000006</v>
      </c>
      <c r="P101" s="507">
        <v>47.012666666666668</v>
      </c>
    </row>
    <row r="102" spans="1:16" x14ac:dyDescent="0.2">
      <c r="A102" s="512"/>
      <c r="B102" s="512"/>
      <c r="C102" s="512"/>
      <c r="D102" s="512"/>
      <c r="E102" s="512"/>
      <c r="F102" s="512"/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</row>
    <row r="103" spans="1:16" x14ac:dyDescent="0.2">
      <c r="A103" s="497" t="s">
        <v>333</v>
      </c>
      <c r="B103" s="498"/>
      <c r="C103" s="498"/>
      <c r="D103" s="498"/>
      <c r="E103" s="498"/>
      <c r="F103" s="498"/>
      <c r="G103" s="498"/>
      <c r="H103" s="498"/>
      <c r="I103" s="498"/>
      <c r="J103" s="498"/>
      <c r="K103" s="498"/>
      <c r="L103" s="498"/>
      <c r="M103" s="498"/>
      <c r="N103" s="498"/>
      <c r="O103" s="498"/>
      <c r="P103" s="498"/>
    </row>
    <row r="104" spans="1:16" x14ac:dyDescent="0.2">
      <c r="A104" s="510" t="s">
        <v>393</v>
      </c>
      <c r="B104" s="498"/>
      <c r="C104" s="498"/>
      <c r="D104" s="498"/>
      <c r="E104" s="498"/>
      <c r="F104" s="498"/>
      <c r="G104" s="498"/>
      <c r="H104" s="498"/>
      <c r="I104" s="498"/>
      <c r="J104" s="498"/>
      <c r="K104" s="498"/>
      <c r="L104" s="498"/>
      <c r="M104" s="498"/>
      <c r="N104" s="498"/>
      <c r="O104" s="498"/>
      <c r="P104" s="498"/>
    </row>
    <row r="105" spans="1:16" x14ac:dyDescent="0.2">
      <c r="A105" s="566" t="s">
        <v>157</v>
      </c>
      <c r="B105" s="568">
        <v>2021</v>
      </c>
      <c r="C105" s="568"/>
      <c r="D105" s="568"/>
      <c r="E105" s="568"/>
      <c r="F105" s="568"/>
      <c r="G105" s="568"/>
      <c r="H105" s="568"/>
      <c r="I105" s="568"/>
      <c r="J105" s="568"/>
      <c r="K105" s="568"/>
      <c r="L105" s="500"/>
      <c r="M105" s="500"/>
      <c r="N105" s="523">
        <v>2022</v>
      </c>
      <c r="O105" s="523"/>
      <c r="P105" s="523"/>
    </row>
    <row r="106" spans="1:16" x14ac:dyDescent="0.2">
      <c r="A106" s="567"/>
      <c r="B106" s="501" t="s">
        <v>160</v>
      </c>
      <c r="C106" s="501" t="s">
        <v>387</v>
      </c>
      <c r="D106" s="501" t="s">
        <v>388</v>
      </c>
      <c r="E106" s="501" t="s">
        <v>368</v>
      </c>
      <c r="F106" s="501" t="s">
        <v>384</v>
      </c>
      <c r="G106" s="501" t="s">
        <v>386</v>
      </c>
      <c r="H106" s="501" t="s">
        <v>158</v>
      </c>
      <c r="I106" s="501" t="s">
        <v>389</v>
      </c>
      <c r="J106" s="501" t="s">
        <v>385</v>
      </c>
      <c r="K106" s="501" t="s">
        <v>159</v>
      </c>
      <c r="L106" s="501" t="s">
        <v>394</v>
      </c>
      <c r="M106" s="501" t="s">
        <v>395</v>
      </c>
      <c r="N106" s="501" t="s">
        <v>160</v>
      </c>
      <c r="O106" s="501" t="s">
        <v>387</v>
      </c>
      <c r="P106" s="501" t="s">
        <v>388</v>
      </c>
    </row>
    <row r="107" spans="1:16" x14ac:dyDescent="0.2">
      <c r="A107" s="487" t="s">
        <v>161</v>
      </c>
      <c r="B107" s="502">
        <v>80.048564386522088</v>
      </c>
      <c r="C107" s="502">
        <v>80.067058772832183</v>
      </c>
      <c r="D107" s="502">
        <v>80.085333038954602</v>
      </c>
      <c r="E107" s="502">
        <v>80.104423034609695</v>
      </c>
      <c r="F107" s="502">
        <v>80.123592899358727</v>
      </c>
      <c r="G107" s="502">
        <v>80.143041008685742</v>
      </c>
      <c r="H107" s="502">
        <v>80.162565403628932</v>
      </c>
      <c r="I107" s="502">
        <v>80.182053065467713</v>
      </c>
      <c r="J107" s="502">
        <v>80.201598265424522</v>
      </c>
      <c r="K107" s="502">
        <v>80.220753580557215</v>
      </c>
      <c r="L107" s="502">
        <v>80.239916993151496</v>
      </c>
      <c r="M107" s="502">
        <v>80.25886633359373</v>
      </c>
      <c r="N107" s="502">
        <v>80.277200827522393</v>
      </c>
      <c r="O107" s="502">
        <v>80.295143212269863</v>
      </c>
      <c r="P107" s="502">
        <v>80.312378897864946</v>
      </c>
    </row>
    <row r="108" spans="1:16" x14ac:dyDescent="0.2">
      <c r="A108" s="488" t="s">
        <v>162</v>
      </c>
      <c r="B108" s="503">
        <v>58.695368333062781</v>
      </c>
      <c r="C108" s="503">
        <v>60.218580969420877</v>
      </c>
      <c r="D108" s="503">
        <v>61.633742864901443</v>
      </c>
      <c r="E108" s="503">
        <v>61.564269231616507</v>
      </c>
      <c r="F108" s="503">
        <v>61.281456379844812</v>
      </c>
      <c r="G108" s="503">
        <v>60.10463432593869</v>
      </c>
      <c r="H108" s="503">
        <v>59.58982712535564</v>
      </c>
      <c r="I108" s="503">
        <v>60.350486123677761</v>
      </c>
      <c r="J108" s="503">
        <v>61.897319135823601</v>
      </c>
      <c r="K108" s="503">
        <v>61.644843036442808</v>
      </c>
      <c r="L108" s="503">
        <v>62.339165059399406</v>
      </c>
      <c r="M108" s="503">
        <v>63.232876113687638</v>
      </c>
      <c r="N108" s="503">
        <v>64.748884147475025</v>
      </c>
      <c r="O108" s="503">
        <v>65.073312143893688</v>
      </c>
      <c r="P108" s="503">
        <v>64.100354180408274</v>
      </c>
    </row>
    <row r="109" spans="1:16" x14ac:dyDescent="0.2">
      <c r="A109" s="487" t="s">
        <v>163</v>
      </c>
      <c r="B109" s="502">
        <v>48.356861837537615</v>
      </c>
      <c r="C109" s="502">
        <v>50.408519675944298</v>
      </c>
      <c r="D109" s="502">
        <v>51.526370056088311</v>
      </c>
      <c r="E109" s="502">
        <v>52.129858846984192</v>
      </c>
      <c r="F109" s="502">
        <v>51.881916002629566</v>
      </c>
      <c r="G109" s="502">
        <v>51.345519263211678</v>
      </c>
      <c r="H109" s="502">
        <v>51.366265137123982</v>
      </c>
      <c r="I109" s="502">
        <v>53.218787185856606</v>
      </c>
      <c r="J109" s="502">
        <v>55.497004142842464</v>
      </c>
      <c r="K109" s="502">
        <v>55.810526582231731</v>
      </c>
      <c r="L109" s="502">
        <v>56.093991987129101</v>
      </c>
      <c r="M109" s="502">
        <v>57.14282787892693</v>
      </c>
      <c r="N109" s="502">
        <v>58.418891975924538</v>
      </c>
      <c r="O109" s="502">
        <v>59.104392866661257</v>
      </c>
      <c r="P109" s="502">
        <v>58.532424312283524</v>
      </c>
    </row>
    <row r="110" spans="1:16" x14ac:dyDescent="0.2">
      <c r="A110" s="488" t="s">
        <v>164</v>
      </c>
      <c r="B110" s="503">
        <v>17.613836984308573</v>
      </c>
      <c r="C110" s="503">
        <v>16.290754673309486</v>
      </c>
      <c r="D110" s="503">
        <v>16.399089750184512</v>
      </c>
      <c r="E110" s="503">
        <v>15.324490166752867</v>
      </c>
      <c r="F110" s="503">
        <v>15.338311020145268</v>
      </c>
      <c r="G110" s="503">
        <v>14.573110977146303</v>
      </c>
      <c r="H110" s="503">
        <v>13.800278310813416</v>
      </c>
      <c r="I110" s="503">
        <v>11.817192650088705</v>
      </c>
      <c r="J110" s="503">
        <v>10.340268885158215</v>
      </c>
      <c r="K110" s="503">
        <v>9.4645141064091298</v>
      </c>
      <c r="L110" s="503">
        <v>10.018111790973267</v>
      </c>
      <c r="M110" s="503">
        <v>9.6311962230899475</v>
      </c>
      <c r="N110" s="503">
        <v>9.7762181617416193</v>
      </c>
      <c r="O110" s="503">
        <v>9.1726071419780144</v>
      </c>
      <c r="P110" s="503">
        <v>8.6862700515725706</v>
      </c>
    </row>
    <row r="111" spans="1:16" x14ac:dyDescent="0.2">
      <c r="A111" s="487" t="s">
        <v>396</v>
      </c>
      <c r="B111" s="502">
        <v>6.7555988682212131</v>
      </c>
      <c r="C111" s="502">
        <v>5.9063481841869461</v>
      </c>
      <c r="D111" s="502">
        <v>5.2415404915796309</v>
      </c>
      <c r="E111" s="502">
        <v>5.0867869672784201</v>
      </c>
      <c r="F111" s="502">
        <v>5.2488450666927013</v>
      </c>
      <c r="G111" s="502">
        <v>4.8725032784871249</v>
      </c>
      <c r="H111" s="502">
        <v>4.4548729436866799</v>
      </c>
      <c r="I111" s="502">
        <v>4.7653689152997458</v>
      </c>
      <c r="J111" s="502">
        <v>4.8429751608968736</v>
      </c>
      <c r="K111" s="502">
        <v>4.7261811291230966</v>
      </c>
      <c r="L111" s="502">
        <v>3.6554681273044016</v>
      </c>
      <c r="M111" s="502">
        <v>3.3659702304848134</v>
      </c>
      <c r="N111" s="502">
        <v>2.9126198248013373</v>
      </c>
      <c r="O111" s="502">
        <v>3.8614006061720199</v>
      </c>
      <c r="P111" s="502">
        <v>4.4748288882891822</v>
      </c>
    </row>
    <row r="112" spans="1:16" x14ac:dyDescent="0.2">
      <c r="A112" s="488"/>
      <c r="B112" s="503"/>
      <c r="C112" s="503"/>
      <c r="D112" s="503"/>
      <c r="E112" s="503"/>
      <c r="F112" s="503"/>
      <c r="G112" s="503"/>
      <c r="H112" s="503"/>
      <c r="I112" s="503"/>
      <c r="J112" s="503"/>
      <c r="K112" s="503"/>
      <c r="L112" s="503"/>
      <c r="M112" s="503"/>
      <c r="N112" s="503"/>
      <c r="O112" s="503"/>
      <c r="P112" s="503"/>
    </row>
    <row r="113" spans="1:16" x14ac:dyDescent="0.2">
      <c r="A113" s="504" t="s">
        <v>165</v>
      </c>
      <c r="B113" s="489">
        <v>1205.5473333333332</v>
      </c>
      <c r="C113" s="489">
        <v>1206.7026666666668</v>
      </c>
      <c r="D113" s="489">
        <v>1207.8166666666666</v>
      </c>
      <c r="E113" s="489">
        <v>1208.9286666666667</v>
      </c>
      <c r="F113" s="489">
        <v>1209.9939999999999</v>
      </c>
      <c r="G113" s="489">
        <v>1211.028</v>
      </c>
      <c r="H113" s="489">
        <v>1212.0249999999999</v>
      </c>
      <c r="I113" s="489">
        <v>1212.9796666666668</v>
      </c>
      <c r="J113" s="489">
        <v>1213.8993333333335</v>
      </c>
      <c r="K113" s="489">
        <v>1214.7783333333334</v>
      </c>
      <c r="L113" s="489">
        <v>1215.6426666666666</v>
      </c>
      <c r="M113" s="489">
        <v>1216.4836666666667</v>
      </c>
      <c r="N113" s="489">
        <v>1217.2883333333332</v>
      </c>
      <c r="O113" s="489">
        <v>1218.0753333333332</v>
      </c>
      <c r="P113" s="489">
        <v>1218.8403333333333</v>
      </c>
    </row>
    <row r="114" spans="1:16" x14ac:dyDescent="0.2">
      <c r="A114" s="505" t="s">
        <v>166</v>
      </c>
      <c r="B114" s="490">
        <v>965.0233333333332</v>
      </c>
      <c r="C114" s="490">
        <v>966.17133333333334</v>
      </c>
      <c r="D114" s="490">
        <v>967.28400000000011</v>
      </c>
      <c r="E114" s="490">
        <v>968.40533333333326</v>
      </c>
      <c r="F114" s="490">
        <v>969.49066666666658</v>
      </c>
      <c r="G114" s="490">
        <v>970.55466666666678</v>
      </c>
      <c r="H114" s="490">
        <v>971.59033333333343</v>
      </c>
      <c r="I114" s="490">
        <v>972.5920000000001</v>
      </c>
      <c r="J114" s="490">
        <v>973.56666666666672</v>
      </c>
      <c r="K114" s="490">
        <v>974.50433333333331</v>
      </c>
      <c r="L114" s="490">
        <v>975.43066666666664</v>
      </c>
      <c r="M114" s="490">
        <v>976.3359999999999</v>
      </c>
      <c r="N114" s="490">
        <v>977.20500000000004</v>
      </c>
      <c r="O114" s="490">
        <v>978.05533333333335</v>
      </c>
      <c r="P114" s="490">
        <v>978.87966666666671</v>
      </c>
    </row>
    <row r="115" spans="1:16" x14ac:dyDescent="0.2">
      <c r="A115" s="504" t="s">
        <v>397</v>
      </c>
      <c r="B115" s="489">
        <v>566.42400000000009</v>
      </c>
      <c r="C115" s="489">
        <v>581.81466666666665</v>
      </c>
      <c r="D115" s="489">
        <v>596.17333333333329</v>
      </c>
      <c r="E115" s="489">
        <v>596.19166666666661</v>
      </c>
      <c r="F115" s="489">
        <v>594.11799999999994</v>
      </c>
      <c r="G115" s="489">
        <v>583.34833333333324</v>
      </c>
      <c r="H115" s="489">
        <v>578.96900000000005</v>
      </c>
      <c r="I115" s="489">
        <v>586.96400000000006</v>
      </c>
      <c r="J115" s="489">
        <v>602.61166666666668</v>
      </c>
      <c r="K115" s="489">
        <v>600.73166666666668</v>
      </c>
      <c r="L115" s="489">
        <v>608.07533333333333</v>
      </c>
      <c r="M115" s="489">
        <v>617.3653333333333</v>
      </c>
      <c r="N115" s="489">
        <v>632.72933333333333</v>
      </c>
      <c r="O115" s="489">
        <v>636.45299999999997</v>
      </c>
      <c r="P115" s="489">
        <v>627.46533333333321</v>
      </c>
    </row>
    <row r="116" spans="1:16" x14ac:dyDescent="0.2">
      <c r="A116" s="505" t="s">
        <v>167</v>
      </c>
      <c r="B116" s="490">
        <v>466.65500000000003</v>
      </c>
      <c r="C116" s="490">
        <v>487.03266666666667</v>
      </c>
      <c r="D116" s="490">
        <v>498.40633333333335</v>
      </c>
      <c r="E116" s="490">
        <v>504.82833333333338</v>
      </c>
      <c r="F116" s="490">
        <v>502.99033333333341</v>
      </c>
      <c r="G116" s="490">
        <v>498.33633333333336</v>
      </c>
      <c r="H116" s="490">
        <v>499.06966666666671</v>
      </c>
      <c r="I116" s="490">
        <v>517.60166666666657</v>
      </c>
      <c r="J116" s="490">
        <v>540.30033333333336</v>
      </c>
      <c r="K116" s="490">
        <v>543.87600000000009</v>
      </c>
      <c r="L116" s="490">
        <v>547.1579999999999</v>
      </c>
      <c r="M116" s="490">
        <v>557.90599999999995</v>
      </c>
      <c r="N116" s="490">
        <v>570.87233333333336</v>
      </c>
      <c r="O116" s="490">
        <v>578.07366666666667</v>
      </c>
      <c r="P116" s="490">
        <v>572.96199999999999</v>
      </c>
    </row>
    <row r="117" spans="1:16" x14ac:dyDescent="0.2">
      <c r="A117" s="504" t="s">
        <v>168</v>
      </c>
      <c r="B117" s="489">
        <v>99.769000000000005</v>
      </c>
      <c r="C117" s="489">
        <v>94.781999999999996</v>
      </c>
      <c r="D117" s="489">
        <v>97.76700000000001</v>
      </c>
      <c r="E117" s="489">
        <v>91.363333333333344</v>
      </c>
      <c r="F117" s="489">
        <v>91.127666666666656</v>
      </c>
      <c r="G117" s="489">
        <v>85.012</v>
      </c>
      <c r="H117" s="489">
        <v>79.899333333333331</v>
      </c>
      <c r="I117" s="489">
        <v>69.362666666666669</v>
      </c>
      <c r="J117" s="489">
        <v>62.311666666666667</v>
      </c>
      <c r="K117" s="489">
        <v>56.856333333333339</v>
      </c>
      <c r="L117" s="489">
        <v>60.917666666666662</v>
      </c>
      <c r="M117" s="489">
        <v>59.459666666666664</v>
      </c>
      <c r="N117" s="489">
        <v>61.856999999999999</v>
      </c>
      <c r="O117" s="489">
        <v>58.379333333333335</v>
      </c>
      <c r="P117" s="489">
        <v>54.50333333333333</v>
      </c>
    </row>
    <row r="118" spans="1:16" x14ac:dyDescent="0.2">
      <c r="A118" s="505" t="s">
        <v>398</v>
      </c>
      <c r="B118" s="490">
        <v>398.59933333333333</v>
      </c>
      <c r="C118" s="490">
        <v>384.35666666666674</v>
      </c>
      <c r="D118" s="490">
        <v>371.1106666666667</v>
      </c>
      <c r="E118" s="490">
        <v>372.21366666666671</v>
      </c>
      <c r="F118" s="490">
        <v>375.37266666666665</v>
      </c>
      <c r="G118" s="490">
        <v>387.2063333333333</v>
      </c>
      <c r="H118" s="490">
        <v>392.62133333333333</v>
      </c>
      <c r="I118" s="490">
        <v>385.62799999999999</v>
      </c>
      <c r="J118" s="490">
        <v>370.95499999999998</v>
      </c>
      <c r="K118" s="490">
        <v>373.77266666666668</v>
      </c>
      <c r="L118" s="490">
        <v>367.35533333333336</v>
      </c>
      <c r="M118" s="490">
        <v>358.97066666666666</v>
      </c>
      <c r="N118" s="490">
        <v>344.47566666666665</v>
      </c>
      <c r="O118" s="490">
        <v>341.60233333333332</v>
      </c>
      <c r="P118" s="490">
        <v>351.41433333333333</v>
      </c>
    </row>
    <row r="119" spans="1:16" x14ac:dyDescent="0.2">
      <c r="A119" s="504" t="s">
        <v>399</v>
      </c>
      <c r="B119" s="489">
        <v>38.265333333333331</v>
      </c>
      <c r="C119" s="489">
        <v>34.363999999999997</v>
      </c>
      <c r="D119" s="489">
        <v>31.248666666666669</v>
      </c>
      <c r="E119" s="489">
        <v>30.326999999999998</v>
      </c>
      <c r="F119" s="489">
        <v>31.184333333333338</v>
      </c>
      <c r="G119" s="489">
        <v>28.423666666666666</v>
      </c>
      <c r="H119" s="489">
        <v>25.792333333333335</v>
      </c>
      <c r="I119" s="489">
        <v>27.971</v>
      </c>
      <c r="J119" s="489">
        <v>29.184333333333331</v>
      </c>
      <c r="K119" s="489">
        <v>28.391666666666666</v>
      </c>
      <c r="L119" s="489">
        <v>22.227999999999998</v>
      </c>
      <c r="M119" s="489">
        <v>20.780333333333335</v>
      </c>
      <c r="N119" s="489">
        <v>18.429000000000002</v>
      </c>
      <c r="O119" s="489">
        <v>24.576000000000004</v>
      </c>
      <c r="P119" s="489">
        <v>28.078000000000003</v>
      </c>
    </row>
    <row r="120" spans="1:16" x14ac:dyDescent="0.2">
      <c r="A120" s="506" t="s">
        <v>400</v>
      </c>
      <c r="B120" s="507">
        <v>28.367666666666665</v>
      </c>
      <c r="C120" s="507">
        <v>17.46766666666667</v>
      </c>
      <c r="D120" s="507">
        <v>9.8040000000000003</v>
      </c>
      <c r="E120" s="507">
        <v>5.4319999999999995</v>
      </c>
      <c r="F120" s="507">
        <v>2.7669999999999999</v>
      </c>
      <c r="G120" s="507">
        <v>3.6713333333333331</v>
      </c>
      <c r="H120" s="507">
        <v>4.1263333333333332</v>
      </c>
      <c r="I120" s="507">
        <v>4.6979999999999995</v>
      </c>
      <c r="J120" s="507">
        <v>5.1989999999999998</v>
      </c>
      <c r="K120" s="507">
        <v>7.0636666666666663</v>
      </c>
      <c r="L120" s="507">
        <v>11.776000000000002</v>
      </c>
      <c r="M120" s="507">
        <v>11.581999999999999</v>
      </c>
      <c r="N120" s="507">
        <v>14.436666666666667</v>
      </c>
      <c r="O120" s="507">
        <v>13.185666666666668</v>
      </c>
      <c r="P120" s="507">
        <v>18.104666666666663</v>
      </c>
    </row>
    <row r="121" spans="1:16" x14ac:dyDescent="0.2">
      <c r="A121" s="512"/>
      <c r="B121" s="512"/>
      <c r="C121" s="512"/>
      <c r="D121" s="512"/>
      <c r="E121" s="512"/>
      <c r="F121" s="512"/>
      <c r="G121" s="512"/>
      <c r="H121" s="512"/>
      <c r="I121" s="512"/>
      <c r="J121" s="512"/>
      <c r="K121" s="512"/>
      <c r="L121" s="512"/>
      <c r="M121" s="512"/>
      <c r="N121" s="512"/>
      <c r="O121" s="512"/>
      <c r="P121" s="512"/>
    </row>
    <row r="122" spans="1:16" x14ac:dyDescent="0.2">
      <c r="A122" s="497" t="s">
        <v>334</v>
      </c>
      <c r="B122" s="498"/>
      <c r="C122" s="498"/>
      <c r="D122" s="498"/>
      <c r="E122" s="498"/>
      <c r="F122" s="498"/>
      <c r="G122" s="498"/>
      <c r="H122" s="498"/>
      <c r="I122" s="498"/>
      <c r="J122" s="498"/>
      <c r="K122" s="498"/>
      <c r="L122" s="498"/>
      <c r="M122" s="498"/>
      <c r="N122" s="498"/>
      <c r="O122" s="498"/>
      <c r="P122" s="498"/>
    </row>
    <row r="123" spans="1:16" x14ac:dyDescent="0.2">
      <c r="A123" s="510" t="s">
        <v>393</v>
      </c>
      <c r="B123" s="498"/>
      <c r="C123" s="498"/>
      <c r="D123" s="498"/>
      <c r="E123" s="498"/>
      <c r="F123" s="498"/>
      <c r="G123" s="498"/>
      <c r="H123" s="498"/>
      <c r="I123" s="498"/>
      <c r="J123" s="498"/>
      <c r="K123" s="498"/>
      <c r="L123" s="498"/>
      <c r="M123" s="498"/>
      <c r="N123" s="498"/>
      <c r="O123" s="498"/>
      <c r="P123" s="498"/>
    </row>
    <row r="124" spans="1:16" x14ac:dyDescent="0.2">
      <c r="A124" s="566" t="s">
        <v>157</v>
      </c>
      <c r="B124" s="568">
        <v>2021</v>
      </c>
      <c r="C124" s="568"/>
      <c r="D124" s="568"/>
      <c r="E124" s="568"/>
      <c r="F124" s="568"/>
      <c r="G124" s="568"/>
      <c r="H124" s="568"/>
      <c r="I124" s="568"/>
      <c r="J124" s="568"/>
      <c r="K124" s="568"/>
      <c r="L124" s="500"/>
      <c r="M124" s="500"/>
      <c r="N124" s="523">
        <v>2022</v>
      </c>
      <c r="O124" s="523"/>
      <c r="P124" s="523"/>
    </row>
    <row r="125" spans="1:16" x14ac:dyDescent="0.2">
      <c r="A125" s="567"/>
      <c r="B125" s="501" t="s">
        <v>160</v>
      </c>
      <c r="C125" s="501" t="s">
        <v>387</v>
      </c>
      <c r="D125" s="501" t="s">
        <v>388</v>
      </c>
      <c r="E125" s="501" t="s">
        <v>368</v>
      </c>
      <c r="F125" s="501" t="s">
        <v>384</v>
      </c>
      <c r="G125" s="501" t="s">
        <v>386</v>
      </c>
      <c r="H125" s="501" t="s">
        <v>158</v>
      </c>
      <c r="I125" s="501" t="s">
        <v>389</v>
      </c>
      <c r="J125" s="501" t="s">
        <v>385</v>
      </c>
      <c r="K125" s="501" t="s">
        <v>159</v>
      </c>
      <c r="L125" s="501" t="s">
        <v>394</v>
      </c>
      <c r="M125" s="501" t="s">
        <v>395</v>
      </c>
      <c r="N125" s="501" t="s">
        <v>160</v>
      </c>
      <c r="O125" s="501" t="s">
        <v>387</v>
      </c>
      <c r="P125" s="501" t="s">
        <v>388</v>
      </c>
    </row>
    <row r="126" spans="1:16" x14ac:dyDescent="0.2">
      <c r="A126" s="487" t="s">
        <v>161</v>
      </c>
      <c r="B126" s="502">
        <v>83.511712926763011</v>
      </c>
      <c r="C126" s="502">
        <v>83.52345927713101</v>
      </c>
      <c r="D126" s="502">
        <v>83.534981117892372</v>
      </c>
      <c r="E126" s="502">
        <v>83.546557813397342</v>
      </c>
      <c r="F126" s="502">
        <v>83.558092997174228</v>
      </c>
      <c r="G126" s="502">
        <v>83.569652706303685</v>
      </c>
      <c r="H126" s="502">
        <v>83.581169058356892</v>
      </c>
      <c r="I126" s="502">
        <v>83.592495870261089</v>
      </c>
      <c r="J126" s="502">
        <v>83.603585587794385</v>
      </c>
      <c r="K126" s="502">
        <v>83.614214462304631</v>
      </c>
      <c r="L126" s="502">
        <v>83.624570732777869</v>
      </c>
      <c r="M126" s="502">
        <v>83.634727925148738</v>
      </c>
      <c r="N126" s="502">
        <v>83.644486973590901</v>
      </c>
      <c r="O126" s="502">
        <v>83.653922218494188</v>
      </c>
      <c r="P126" s="502">
        <v>83.662799294347067</v>
      </c>
    </row>
    <row r="127" spans="1:16" x14ac:dyDescent="0.2">
      <c r="A127" s="488" t="s">
        <v>162</v>
      </c>
      <c r="B127" s="503">
        <v>61.094313513085062</v>
      </c>
      <c r="C127" s="503">
        <v>59.515333182660292</v>
      </c>
      <c r="D127" s="503">
        <v>58.239439115096602</v>
      </c>
      <c r="E127" s="503">
        <v>57.935114318431978</v>
      </c>
      <c r="F127" s="503">
        <v>58.40159417858353</v>
      </c>
      <c r="G127" s="503">
        <v>58.919874196474339</v>
      </c>
      <c r="H127" s="503">
        <v>58.633841971648557</v>
      </c>
      <c r="I127" s="503">
        <v>58.198147522540985</v>
      </c>
      <c r="J127" s="503">
        <v>58.042353874055706</v>
      </c>
      <c r="K127" s="503">
        <v>57.489469691451923</v>
      </c>
      <c r="L127" s="503">
        <v>58.130939076106017</v>
      </c>
      <c r="M127" s="503">
        <v>58.278521623433967</v>
      </c>
      <c r="N127" s="503">
        <v>59.16118050636959</v>
      </c>
      <c r="O127" s="503">
        <v>58.683461172555653</v>
      </c>
      <c r="P127" s="503">
        <v>59.153896023508402</v>
      </c>
    </row>
    <row r="128" spans="1:16" x14ac:dyDescent="0.2">
      <c r="A128" s="487" t="s">
        <v>163</v>
      </c>
      <c r="B128" s="502">
        <v>49.792181328190019</v>
      </c>
      <c r="C128" s="502">
        <v>49.203357479514786</v>
      </c>
      <c r="D128" s="502">
        <v>48.966923249974656</v>
      </c>
      <c r="E128" s="502">
        <v>48.824709542355819</v>
      </c>
      <c r="F128" s="502">
        <v>49.44330402229086</v>
      </c>
      <c r="G128" s="502">
        <v>50.542420896267956</v>
      </c>
      <c r="H128" s="502">
        <v>51.389870406803951</v>
      </c>
      <c r="I128" s="502">
        <v>51.68938531727941</v>
      </c>
      <c r="J128" s="502">
        <v>51.734572340882167</v>
      </c>
      <c r="K128" s="502">
        <v>51.581858162656538</v>
      </c>
      <c r="L128" s="502">
        <v>51.824021439742815</v>
      </c>
      <c r="M128" s="502">
        <v>51.816606947562903</v>
      </c>
      <c r="N128" s="502">
        <v>52.228953217767646</v>
      </c>
      <c r="O128" s="502">
        <v>52.025115128669384</v>
      </c>
      <c r="P128" s="502">
        <v>53.043452764909404</v>
      </c>
    </row>
    <row r="129" spans="1:16" x14ac:dyDescent="0.2">
      <c r="A129" s="488" t="s">
        <v>164</v>
      </c>
      <c r="B129" s="503">
        <v>18.499483069687614</v>
      </c>
      <c r="C129" s="503">
        <v>17.326586531065367</v>
      </c>
      <c r="D129" s="503">
        <v>15.921227265395297</v>
      </c>
      <c r="E129" s="503">
        <v>15.725044404973353</v>
      </c>
      <c r="F129" s="503">
        <v>15.338978396578607</v>
      </c>
      <c r="G129" s="503">
        <v>14.218243426969817</v>
      </c>
      <c r="H129" s="503">
        <v>12.354451359667175</v>
      </c>
      <c r="I129" s="503">
        <v>11.183514404185084</v>
      </c>
      <c r="J129" s="503">
        <v>10.867408359783731</v>
      </c>
      <c r="K129" s="503">
        <v>10.275988908058741</v>
      </c>
      <c r="L129" s="503">
        <v>10.849783693469174</v>
      </c>
      <c r="M129" s="503">
        <v>11.088266909964416</v>
      </c>
      <c r="N129" s="503">
        <v>11.717664908106617</v>
      </c>
      <c r="O129" s="503">
        <v>11.346205405825911</v>
      </c>
      <c r="P129" s="503">
        <v>10.32973932295288</v>
      </c>
    </row>
    <row r="130" spans="1:16" x14ac:dyDescent="0.2">
      <c r="A130" s="487" t="s">
        <v>396</v>
      </c>
      <c r="B130" s="502">
        <v>4.941448350890945</v>
      </c>
      <c r="C130" s="502">
        <v>5.2325138213815983</v>
      </c>
      <c r="D130" s="502">
        <v>5.3750873727612056</v>
      </c>
      <c r="E130" s="502">
        <v>5.4247957371225581</v>
      </c>
      <c r="F130" s="502">
        <v>5.384168005644125</v>
      </c>
      <c r="G130" s="502">
        <v>5.2199376686397958</v>
      </c>
      <c r="H130" s="502">
        <v>4.5223316899180537</v>
      </c>
      <c r="I130" s="502">
        <v>4.8403753950284534</v>
      </c>
      <c r="J130" s="502">
        <v>5.0612581309389899</v>
      </c>
      <c r="K130" s="502">
        <v>4.7542178416266658</v>
      </c>
      <c r="L130" s="502">
        <v>3.8921111404895443</v>
      </c>
      <c r="M130" s="502">
        <v>4.0528135506755856</v>
      </c>
      <c r="N130" s="502">
        <v>3.9085548774180205</v>
      </c>
      <c r="O130" s="502">
        <v>3.8249475934669985</v>
      </c>
      <c r="P130" s="502">
        <v>3.1218461767228742</v>
      </c>
    </row>
    <row r="131" spans="1:16" x14ac:dyDescent="0.2">
      <c r="A131" s="488"/>
      <c r="B131" s="503"/>
      <c r="C131" s="503"/>
      <c r="D131" s="503"/>
      <c r="E131" s="503"/>
      <c r="F131" s="503"/>
      <c r="G131" s="503"/>
      <c r="H131" s="503"/>
      <c r="I131" s="503"/>
      <c r="J131" s="503"/>
      <c r="K131" s="503"/>
      <c r="L131" s="503"/>
      <c r="M131" s="503"/>
      <c r="N131" s="503"/>
      <c r="O131" s="503"/>
      <c r="P131" s="503"/>
    </row>
    <row r="132" spans="1:16" x14ac:dyDescent="0.2">
      <c r="A132" s="504" t="s">
        <v>165</v>
      </c>
      <c r="B132" s="489">
        <v>483.42599999999999</v>
      </c>
      <c r="C132" s="489">
        <v>483.83133333333336</v>
      </c>
      <c r="D132" s="489">
        <v>484.2326666666666</v>
      </c>
      <c r="E132" s="489">
        <v>484.64833333333331</v>
      </c>
      <c r="F132" s="489">
        <v>485.06133333333338</v>
      </c>
      <c r="G132" s="489">
        <v>485.47766666666666</v>
      </c>
      <c r="H132" s="489">
        <v>485.89533333333333</v>
      </c>
      <c r="I132" s="489">
        <v>486.31</v>
      </c>
      <c r="J132" s="489">
        <v>486.72633333333334</v>
      </c>
      <c r="K132" s="489">
        <v>487.13766666666669</v>
      </c>
      <c r="L132" s="489">
        <v>487.55566666666664</v>
      </c>
      <c r="M132" s="489">
        <v>487.97233333333338</v>
      </c>
      <c r="N132" s="489">
        <v>488.37966666666671</v>
      </c>
      <c r="O132" s="489">
        <v>488.78800000000001</v>
      </c>
      <c r="P132" s="489">
        <v>489.19233333333335</v>
      </c>
    </row>
    <row r="133" spans="1:16" x14ac:dyDescent="0.2">
      <c r="A133" s="505" t="s">
        <v>166</v>
      </c>
      <c r="B133" s="490">
        <v>403.71733333333333</v>
      </c>
      <c r="C133" s="490">
        <v>404.11266666666666</v>
      </c>
      <c r="D133" s="490">
        <v>404.50366666666667</v>
      </c>
      <c r="E133" s="490">
        <v>404.90699999999998</v>
      </c>
      <c r="F133" s="490">
        <v>405.30799999999999</v>
      </c>
      <c r="G133" s="490">
        <v>405.71199999999999</v>
      </c>
      <c r="H133" s="490">
        <v>406.11700000000002</v>
      </c>
      <c r="I133" s="490">
        <v>406.51866666666666</v>
      </c>
      <c r="J133" s="490">
        <v>406.9206666666667</v>
      </c>
      <c r="K133" s="490">
        <v>407.31633333333338</v>
      </c>
      <c r="L133" s="490">
        <v>407.71633333333335</v>
      </c>
      <c r="M133" s="490">
        <v>408.11433333333326</v>
      </c>
      <c r="N133" s="490">
        <v>408.5026666666667</v>
      </c>
      <c r="O133" s="490">
        <v>408.89033333333333</v>
      </c>
      <c r="P133" s="490">
        <v>409.27199999999999</v>
      </c>
    </row>
    <row r="134" spans="1:16" x14ac:dyDescent="0.2">
      <c r="A134" s="504" t="s">
        <v>397</v>
      </c>
      <c r="B134" s="489">
        <v>246.64833333333331</v>
      </c>
      <c r="C134" s="489">
        <v>240.50900000000001</v>
      </c>
      <c r="D134" s="489">
        <v>235.58066666666664</v>
      </c>
      <c r="E134" s="489">
        <v>234.58333333333334</v>
      </c>
      <c r="F134" s="489">
        <v>236.7063333333333</v>
      </c>
      <c r="G134" s="489">
        <v>239.04499999999999</v>
      </c>
      <c r="H134" s="489">
        <v>238.12199999999999</v>
      </c>
      <c r="I134" s="489">
        <v>236.58633333333333</v>
      </c>
      <c r="J134" s="489">
        <v>236.18633333333332</v>
      </c>
      <c r="K134" s="489">
        <v>234.16399999999999</v>
      </c>
      <c r="L134" s="489">
        <v>237.00933333333333</v>
      </c>
      <c r="M134" s="489">
        <v>237.84299999999999</v>
      </c>
      <c r="N134" s="489">
        <v>241.67499999999998</v>
      </c>
      <c r="O134" s="489">
        <v>239.95100000000002</v>
      </c>
      <c r="P134" s="489">
        <v>242.10033333333331</v>
      </c>
    </row>
    <row r="135" spans="1:16" x14ac:dyDescent="0.2">
      <c r="A135" s="505" t="s">
        <v>167</v>
      </c>
      <c r="B135" s="490">
        <v>201.01966666666667</v>
      </c>
      <c r="C135" s="490">
        <v>198.83699999999999</v>
      </c>
      <c r="D135" s="490">
        <v>198.07300000000001</v>
      </c>
      <c r="E135" s="490">
        <v>197.69466666666668</v>
      </c>
      <c r="F135" s="490">
        <v>200.39766666666665</v>
      </c>
      <c r="G135" s="490">
        <v>205.05666666666664</v>
      </c>
      <c r="H135" s="490">
        <v>208.703</v>
      </c>
      <c r="I135" s="490">
        <v>210.12700000000004</v>
      </c>
      <c r="J135" s="490">
        <v>210.51866666666669</v>
      </c>
      <c r="K135" s="490">
        <v>210.10133333333332</v>
      </c>
      <c r="L135" s="490">
        <v>211.29499999999999</v>
      </c>
      <c r="M135" s="490">
        <v>211.471</v>
      </c>
      <c r="N135" s="490">
        <v>213.35666666666665</v>
      </c>
      <c r="O135" s="490">
        <v>212.72566666666668</v>
      </c>
      <c r="P135" s="490">
        <v>217.09200000000001</v>
      </c>
    </row>
    <row r="136" spans="1:16" x14ac:dyDescent="0.2">
      <c r="A136" s="504" t="s">
        <v>168</v>
      </c>
      <c r="B136" s="489">
        <v>45.628666666666668</v>
      </c>
      <c r="C136" s="489">
        <v>41.672000000000004</v>
      </c>
      <c r="D136" s="489">
        <v>37.507333333333335</v>
      </c>
      <c r="E136" s="489">
        <v>36.888333333333328</v>
      </c>
      <c r="F136" s="489">
        <v>36.308333333333337</v>
      </c>
      <c r="G136" s="489">
        <v>33.988</v>
      </c>
      <c r="H136" s="489">
        <v>29.418666666666667</v>
      </c>
      <c r="I136" s="489">
        <v>26.458666666666669</v>
      </c>
      <c r="J136" s="489">
        <v>25.667333333333335</v>
      </c>
      <c r="K136" s="489">
        <v>24.062666666666669</v>
      </c>
      <c r="L136" s="489">
        <v>25.715</v>
      </c>
      <c r="M136" s="489">
        <v>26.372666666666664</v>
      </c>
      <c r="N136" s="489">
        <v>28.318666666666662</v>
      </c>
      <c r="O136" s="489">
        <v>27.225333333333335</v>
      </c>
      <c r="P136" s="489">
        <v>25.008333333333329</v>
      </c>
    </row>
    <row r="137" spans="1:16" x14ac:dyDescent="0.2">
      <c r="A137" s="505" t="s">
        <v>398</v>
      </c>
      <c r="B137" s="490">
        <v>157.06899999999999</v>
      </c>
      <c r="C137" s="490">
        <v>163.60366666666667</v>
      </c>
      <c r="D137" s="490">
        <v>168.923</v>
      </c>
      <c r="E137" s="490">
        <v>170.32366666666667</v>
      </c>
      <c r="F137" s="490">
        <v>168.60166666666666</v>
      </c>
      <c r="G137" s="490">
        <v>166.667</v>
      </c>
      <c r="H137" s="490">
        <v>167.995</v>
      </c>
      <c r="I137" s="490">
        <v>169.93233333333333</v>
      </c>
      <c r="J137" s="490">
        <v>170.73433333333332</v>
      </c>
      <c r="K137" s="490">
        <v>173.15233333333333</v>
      </c>
      <c r="L137" s="490">
        <v>170.70699999999999</v>
      </c>
      <c r="M137" s="490">
        <v>170.27133333333333</v>
      </c>
      <c r="N137" s="490">
        <v>166.82766666666666</v>
      </c>
      <c r="O137" s="490">
        <v>168.93933333333334</v>
      </c>
      <c r="P137" s="490">
        <v>167.17166666666665</v>
      </c>
    </row>
    <row r="138" spans="1:16" x14ac:dyDescent="0.2">
      <c r="A138" s="504" t="s">
        <v>399</v>
      </c>
      <c r="B138" s="489">
        <v>12.188000000000001</v>
      </c>
      <c r="C138" s="489">
        <v>12.584666666666669</v>
      </c>
      <c r="D138" s="489">
        <v>12.662666666666667</v>
      </c>
      <c r="E138" s="489">
        <v>12.725666666666667</v>
      </c>
      <c r="F138" s="489">
        <v>12.744666666666667</v>
      </c>
      <c r="G138" s="489">
        <v>12.478</v>
      </c>
      <c r="H138" s="489">
        <v>10.768666666666666</v>
      </c>
      <c r="I138" s="489">
        <v>11.451666666666666</v>
      </c>
      <c r="J138" s="489">
        <v>11.953999999999999</v>
      </c>
      <c r="K138" s="489">
        <v>11.132666666666665</v>
      </c>
      <c r="L138" s="489">
        <v>9.2246666666666659</v>
      </c>
      <c r="M138" s="489">
        <v>9.6393333333333331</v>
      </c>
      <c r="N138" s="489">
        <v>9.4459999999999997</v>
      </c>
      <c r="O138" s="489">
        <v>9.177999999999999</v>
      </c>
      <c r="P138" s="489">
        <v>7.5579999999999998</v>
      </c>
    </row>
    <row r="139" spans="1:16" x14ac:dyDescent="0.2">
      <c r="A139" s="506" t="s">
        <v>400</v>
      </c>
      <c r="B139" s="507">
        <v>11.299333333333331</v>
      </c>
      <c r="C139" s="507">
        <v>9.2449999999999992</v>
      </c>
      <c r="D139" s="507">
        <v>9.1313333333333322</v>
      </c>
      <c r="E139" s="507">
        <v>10.088666666666667</v>
      </c>
      <c r="F139" s="507">
        <v>12.217333333333334</v>
      </c>
      <c r="G139" s="507">
        <v>13.362666666666668</v>
      </c>
      <c r="H139" s="507">
        <v>11.048333333333334</v>
      </c>
      <c r="I139" s="507">
        <v>9.1033333333333335</v>
      </c>
      <c r="J139" s="507">
        <v>8.5696666666666665</v>
      </c>
      <c r="K139" s="507">
        <v>10.140666666666668</v>
      </c>
      <c r="L139" s="507">
        <v>10.143000000000001</v>
      </c>
      <c r="M139" s="507">
        <v>10.072666666666668</v>
      </c>
      <c r="N139" s="507">
        <v>8.8433333333333337</v>
      </c>
      <c r="O139" s="507">
        <v>8.33</v>
      </c>
      <c r="P139" s="507">
        <v>8.8196666666666665</v>
      </c>
    </row>
    <row r="140" spans="1:16" x14ac:dyDescent="0.2">
      <c r="A140" s="512"/>
      <c r="B140" s="512"/>
      <c r="C140" s="512"/>
      <c r="D140" s="512"/>
      <c r="E140" s="512"/>
      <c r="F140" s="512"/>
      <c r="G140" s="512"/>
      <c r="H140" s="512"/>
      <c r="I140" s="512"/>
      <c r="J140" s="512"/>
      <c r="K140" s="512"/>
      <c r="L140" s="512"/>
      <c r="M140" s="512"/>
      <c r="N140" s="512"/>
      <c r="O140" s="512"/>
      <c r="P140" s="512"/>
    </row>
    <row r="141" spans="1:16" x14ac:dyDescent="0.2">
      <c r="A141" s="497" t="s">
        <v>152</v>
      </c>
      <c r="B141" s="498"/>
      <c r="C141" s="498"/>
      <c r="D141" s="498"/>
      <c r="E141" s="498"/>
      <c r="F141" s="498"/>
      <c r="G141" s="498"/>
      <c r="H141" s="498"/>
      <c r="I141" s="498"/>
      <c r="J141" s="498"/>
      <c r="K141" s="498"/>
      <c r="L141" s="498"/>
      <c r="M141" s="498"/>
      <c r="N141" s="498"/>
      <c r="O141" s="498"/>
      <c r="P141" s="498"/>
    </row>
    <row r="142" spans="1:16" x14ac:dyDescent="0.2">
      <c r="A142" s="510" t="s">
        <v>393</v>
      </c>
      <c r="B142" s="498"/>
      <c r="C142" s="498"/>
      <c r="D142" s="498"/>
      <c r="E142" s="498"/>
      <c r="F142" s="498"/>
      <c r="G142" s="498"/>
      <c r="H142" s="498"/>
      <c r="I142" s="498"/>
      <c r="J142" s="498"/>
      <c r="K142" s="498"/>
      <c r="L142" s="498"/>
      <c r="M142" s="498"/>
      <c r="N142" s="498"/>
      <c r="O142" s="498"/>
      <c r="P142" s="498"/>
    </row>
    <row r="143" spans="1:16" x14ac:dyDescent="0.2">
      <c r="A143" s="566" t="s">
        <v>157</v>
      </c>
      <c r="B143" s="568">
        <v>2021</v>
      </c>
      <c r="C143" s="568"/>
      <c r="D143" s="568"/>
      <c r="E143" s="568"/>
      <c r="F143" s="568"/>
      <c r="G143" s="568"/>
      <c r="H143" s="568"/>
      <c r="I143" s="568"/>
      <c r="J143" s="568"/>
      <c r="K143" s="568"/>
      <c r="L143" s="500"/>
      <c r="M143" s="500"/>
      <c r="N143" s="523">
        <v>2022</v>
      </c>
      <c r="O143" s="523"/>
      <c r="P143" s="523"/>
    </row>
    <row r="144" spans="1:16" x14ac:dyDescent="0.2">
      <c r="A144" s="567"/>
      <c r="B144" s="501" t="s">
        <v>160</v>
      </c>
      <c r="C144" s="501" t="s">
        <v>387</v>
      </c>
      <c r="D144" s="501" t="s">
        <v>388</v>
      </c>
      <c r="E144" s="501" t="s">
        <v>368</v>
      </c>
      <c r="F144" s="501" t="s">
        <v>384</v>
      </c>
      <c r="G144" s="501" t="s">
        <v>386</v>
      </c>
      <c r="H144" s="501" t="s">
        <v>158</v>
      </c>
      <c r="I144" s="501" t="s">
        <v>389</v>
      </c>
      <c r="J144" s="501" t="s">
        <v>385</v>
      </c>
      <c r="K144" s="501" t="s">
        <v>159</v>
      </c>
      <c r="L144" s="501" t="s">
        <v>394</v>
      </c>
      <c r="M144" s="501" t="s">
        <v>395</v>
      </c>
      <c r="N144" s="501" t="s">
        <v>160</v>
      </c>
      <c r="O144" s="501" t="s">
        <v>387</v>
      </c>
      <c r="P144" s="501" t="s">
        <v>388</v>
      </c>
    </row>
    <row r="145" spans="1:16" x14ac:dyDescent="0.2">
      <c r="A145" s="487" t="s">
        <v>161</v>
      </c>
      <c r="B145" s="502">
        <v>82.528193980261761</v>
      </c>
      <c r="C145" s="502">
        <v>82.550358286557184</v>
      </c>
      <c r="D145" s="502">
        <v>82.572333224151109</v>
      </c>
      <c r="E145" s="502">
        <v>82.594829948609544</v>
      </c>
      <c r="F145" s="502">
        <v>82.6171875</v>
      </c>
      <c r="G145" s="502">
        <v>82.639390756990537</v>
      </c>
      <c r="H145" s="502">
        <v>82.661652575907254</v>
      </c>
      <c r="I145" s="502">
        <v>82.683686890461857</v>
      </c>
      <c r="J145" s="502">
        <v>82.705849482456799</v>
      </c>
      <c r="K145" s="502">
        <v>82.727669558574789</v>
      </c>
      <c r="L145" s="502">
        <v>82.749560260657404</v>
      </c>
      <c r="M145" s="502">
        <v>82.771378259190342</v>
      </c>
      <c r="N145" s="502">
        <v>82.792574023044182</v>
      </c>
      <c r="O145" s="502">
        <v>82.813640186258382</v>
      </c>
      <c r="P145" s="502">
        <v>82.834573190083631</v>
      </c>
    </row>
    <row r="146" spans="1:16" x14ac:dyDescent="0.2">
      <c r="A146" s="488" t="s">
        <v>162</v>
      </c>
      <c r="B146" s="503">
        <v>64.614845243528933</v>
      </c>
      <c r="C146" s="503">
        <v>64.543136331652704</v>
      </c>
      <c r="D146" s="503">
        <v>63.836938699952398</v>
      </c>
      <c r="E146" s="503">
        <v>63.283367040752935</v>
      </c>
      <c r="F146" s="503">
        <v>62.800513249474385</v>
      </c>
      <c r="G146" s="503">
        <v>63.519574105509278</v>
      </c>
      <c r="H146" s="503">
        <v>63.835637060895266</v>
      </c>
      <c r="I146" s="503">
        <v>64.769596538172621</v>
      </c>
      <c r="J146" s="503">
        <v>63.779734334133032</v>
      </c>
      <c r="K146" s="503">
        <v>63.646736800448501</v>
      </c>
      <c r="L146" s="503">
        <v>63.62321324964396</v>
      </c>
      <c r="M146" s="503">
        <v>65.621082684923635</v>
      </c>
      <c r="N146" s="503">
        <v>67.197847518506123</v>
      </c>
      <c r="O146" s="503">
        <v>67.969305663120963</v>
      </c>
      <c r="P146" s="503">
        <v>67.06362999594478</v>
      </c>
    </row>
    <row r="147" spans="1:16" x14ac:dyDescent="0.2">
      <c r="A147" s="487" t="s">
        <v>163</v>
      </c>
      <c r="B147" s="502">
        <v>55.161569857051198</v>
      </c>
      <c r="C147" s="502">
        <v>54.819010988429604</v>
      </c>
      <c r="D147" s="502">
        <v>54.414105886708619</v>
      </c>
      <c r="E147" s="502">
        <v>53.686402030376335</v>
      </c>
      <c r="F147" s="502">
        <v>54.303882275053603</v>
      </c>
      <c r="G147" s="502">
        <v>55.29679852574985</v>
      </c>
      <c r="H147" s="502">
        <v>56.012735539471073</v>
      </c>
      <c r="I147" s="502">
        <v>56.794351032779389</v>
      </c>
      <c r="J147" s="502">
        <v>56.268062296613586</v>
      </c>
      <c r="K147" s="502">
        <v>56.414075124492946</v>
      </c>
      <c r="L147" s="502">
        <v>55.847750408776839</v>
      </c>
      <c r="M147" s="502">
        <v>56.577003127920477</v>
      </c>
      <c r="N147" s="502">
        <v>57.751621344563063</v>
      </c>
      <c r="O147" s="502">
        <v>59.051694616110041</v>
      </c>
      <c r="P147" s="502">
        <v>59.277882230262435</v>
      </c>
    </row>
    <row r="148" spans="1:16" x14ac:dyDescent="0.2">
      <c r="A148" s="488" t="s">
        <v>164</v>
      </c>
      <c r="B148" s="503">
        <v>14.62998642508922</v>
      </c>
      <c r="C148" s="503">
        <v>15.065882497592167</v>
      </c>
      <c r="D148" s="503">
        <v>14.760784281234338</v>
      </c>
      <c r="E148" s="503">
        <v>15.165484757020961</v>
      </c>
      <c r="F148" s="503">
        <v>13.529977421981689</v>
      </c>
      <c r="G148" s="503">
        <v>12.945470426753181</v>
      </c>
      <c r="H148" s="503">
        <v>12.254755935092552</v>
      </c>
      <c r="I148" s="503">
        <v>12.313051063708366</v>
      </c>
      <c r="J148" s="503">
        <v>11.777314775541619</v>
      </c>
      <c r="K148" s="503">
        <v>11.36355157619847</v>
      </c>
      <c r="L148" s="503">
        <v>12.220902686671103</v>
      </c>
      <c r="M148" s="503">
        <v>13.78207639077204</v>
      </c>
      <c r="N148" s="503">
        <v>14.057138375262261</v>
      </c>
      <c r="O148" s="503">
        <v>13.120056119463142</v>
      </c>
      <c r="P148" s="503">
        <v>11.609493500654745</v>
      </c>
    </row>
    <row r="149" spans="1:16" x14ac:dyDescent="0.2">
      <c r="A149" s="487" t="s">
        <v>396</v>
      </c>
      <c r="B149" s="502">
        <v>10.392484863872106</v>
      </c>
      <c r="C149" s="502">
        <v>10.293448636242548</v>
      </c>
      <c r="D149" s="502">
        <v>10.341020659256897</v>
      </c>
      <c r="E149" s="502">
        <v>9.8912782378928235</v>
      </c>
      <c r="F149" s="502">
        <v>8.984283763395835</v>
      </c>
      <c r="G149" s="502">
        <v>9.4748772980617257</v>
      </c>
      <c r="H149" s="502">
        <v>11.702206886279571</v>
      </c>
      <c r="I149" s="502">
        <v>12.789365769746579</v>
      </c>
      <c r="J149" s="502">
        <v>12.267260339444549</v>
      </c>
      <c r="K149" s="502">
        <v>11.517958921428423</v>
      </c>
      <c r="L149" s="502">
        <v>11.965354937791844</v>
      </c>
      <c r="M149" s="502">
        <v>13.155764460112284</v>
      </c>
      <c r="N149" s="502">
        <v>13.346536206592285</v>
      </c>
      <c r="O149" s="502">
        <v>13.620209207777661</v>
      </c>
      <c r="P149" s="502">
        <v>12.859299629534377</v>
      </c>
    </row>
    <row r="150" spans="1:16" x14ac:dyDescent="0.2">
      <c r="A150" s="488"/>
      <c r="B150" s="503"/>
      <c r="C150" s="503"/>
      <c r="D150" s="503"/>
      <c r="E150" s="503"/>
      <c r="F150" s="503"/>
      <c r="G150" s="503"/>
      <c r="H150" s="503"/>
      <c r="I150" s="503"/>
      <c r="J150" s="503"/>
      <c r="K150" s="503"/>
      <c r="L150" s="503"/>
      <c r="M150" s="503"/>
      <c r="N150" s="503"/>
      <c r="O150" s="503"/>
      <c r="P150" s="503"/>
    </row>
    <row r="151" spans="1:16" x14ac:dyDescent="0.2">
      <c r="A151" s="504" t="s">
        <v>165</v>
      </c>
      <c r="B151" s="489">
        <v>305.2956666666667</v>
      </c>
      <c r="C151" s="489">
        <v>305.29566666666665</v>
      </c>
      <c r="D151" s="489">
        <v>305.3</v>
      </c>
      <c r="E151" s="489">
        <v>305.30966666666666</v>
      </c>
      <c r="F151" s="489">
        <v>305.32266666666669</v>
      </c>
      <c r="G151" s="489">
        <v>305.34066666666672</v>
      </c>
      <c r="H151" s="489">
        <v>305.36166666666668</v>
      </c>
      <c r="I151" s="489">
        <v>305.38833333333338</v>
      </c>
      <c r="J151" s="489">
        <v>305.41733333333332</v>
      </c>
      <c r="K151" s="489">
        <v>305.45</v>
      </c>
      <c r="L151" s="489">
        <v>305.48399999999998</v>
      </c>
      <c r="M151" s="489">
        <v>305.52066666666661</v>
      </c>
      <c r="N151" s="489">
        <v>305.55799999999999</v>
      </c>
      <c r="O151" s="489">
        <v>305.59699999999998</v>
      </c>
      <c r="P151" s="489">
        <v>305.63566666666662</v>
      </c>
    </row>
    <row r="152" spans="1:16" x14ac:dyDescent="0.2">
      <c r="A152" s="505" t="s">
        <v>166</v>
      </c>
      <c r="B152" s="490">
        <v>251.95500000000001</v>
      </c>
      <c r="C152" s="490">
        <v>252.02266666666665</v>
      </c>
      <c r="D152" s="490">
        <v>252.09333333333333</v>
      </c>
      <c r="E152" s="490">
        <v>252.17</v>
      </c>
      <c r="F152" s="490">
        <v>252.24900000000002</v>
      </c>
      <c r="G152" s="490">
        <v>252.33166666666668</v>
      </c>
      <c r="H152" s="490">
        <v>252.417</v>
      </c>
      <c r="I152" s="490">
        <v>252.50633333333334</v>
      </c>
      <c r="J152" s="490">
        <v>252.59799999999998</v>
      </c>
      <c r="K152" s="490">
        <v>252.69166666666669</v>
      </c>
      <c r="L152" s="490">
        <v>252.78666666666666</v>
      </c>
      <c r="M152" s="490">
        <v>252.8836666666667</v>
      </c>
      <c r="N152" s="490">
        <v>252.97933333333333</v>
      </c>
      <c r="O152" s="490">
        <v>253.07600000000002</v>
      </c>
      <c r="P152" s="490">
        <v>253.172</v>
      </c>
    </row>
    <row r="153" spans="1:16" x14ac:dyDescent="0.2">
      <c r="A153" s="504" t="s">
        <v>397</v>
      </c>
      <c r="B153" s="489">
        <v>162.80033333333333</v>
      </c>
      <c r="C153" s="489">
        <v>162.66333333333333</v>
      </c>
      <c r="D153" s="489">
        <v>160.92866666666666</v>
      </c>
      <c r="E153" s="489">
        <v>159.58166666666668</v>
      </c>
      <c r="F153" s="489">
        <v>158.41366666666667</v>
      </c>
      <c r="G153" s="489">
        <v>160.28</v>
      </c>
      <c r="H153" s="489">
        <v>161.13200000000001</v>
      </c>
      <c r="I153" s="489">
        <v>163.54733333333331</v>
      </c>
      <c r="J153" s="489">
        <v>161.10633333333334</v>
      </c>
      <c r="K153" s="489">
        <v>160.83000000000001</v>
      </c>
      <c r="L153" s="489">
        <v>160.83099999999999</v>
      </c>
      <c r="M153" s="489">
        <v>165.94500000000002</v>
      </c>
      <c r="N153" s="489">
        <v>169.99666666666667</v>
      </c>
      <c r="O153" s="489">
        <v>172.01400000000001</v>
      </c>
      <c r="P153" s="489">
        <v>169.78633333333332</v>
      </c>
    </row>
    <row r="154" spans="1:16" x14ac:dyDescent="0.2">
      <c r="A154" s="505" t="s">
        <v>167</v>
      </c>
      <c r="B154" s="490">
        <v>138.98233333333334</v>
      </c>
      <c r="C154" s="490">
        <v>138.15633333333332</v>
      </c>
      <c r="D154" s="490">
        <v>137.17433333333332</v>
      </c>
      <c r="E154" s="490">
        <v>135.381</v>
      </c>
      <c r="F154" s="490">
        <v>136.98099999999999</v>
      </c>
      <c r="G154" s="490">
        <v>139.53133333333335</v>
      </c>
      <c r="H154" s="490">
        <v>141.38566666666668</v>
      </c>
      <c r="I154" s="490">
        <v>143.40933333333336</v>
      </c>
      <c r="J154" s="490">
        <v>142.13199999999998</v>
      </c>
      <c r="K154" s="490">
        <v>142.55366666666666</v>
      </c>
      <c r="L154" s="490">
        <v>141.17566666666667</v>
      </c>
      <c r="M154" s="490">
        <v>143.07400000000001</v>
      </c>
      <c r="N154" s="490">
        <v>146.09966666666668</v>
      </c>
      <c r="O154" s="490">
        <v>149.44566666666665</v>
      </c>
      <c r="P154" s="490">
        <v>150.07500000000002</v>
      </c>
    </row>
    <row r="155" spans="1:16" x14ac:dyDescent="0.2">
      <c r="A155" s="504" t="s">
        <v>168</v>
      </c>
      <c r="B155" s="489">
        <v>23.817666666666668</v>
      </c>
      <c r="C155" s="489">
        <v>24.506666666666671</v>
      </c>
      <c r="D155" s="489">
        <v>23.754333333333335</v>
      </c>
      <c r="E155" s="489">
        <v>24.201333333333334</v>
      </c>
      <c r="F155" s="489">
        <v>21.433333333333334</v>
      </c>
      <c r="G155" s="489">
        <v>20.748999999999999</v>
      </c>
      <c r="H155" s="489">
        <v>19.746333333333332</v>
      </c>
      <c r="I155" s="489">
        <v>20.137666666666664</v>
      </c>
      <c r="J155" s="489">
        <v>18.974</v>
      </c>
      <c r="K155" s="489">
        <v>18.276</v>
      </c>
      <c r="L155" s="489">
        <v>19.655000000000001</v>
      </c>
      <c r="M155" s="489">
        <v>22.870666666666665</v>
      </c>
      <c r="N155" s="489">
        <v>23.896666666666665</v>
      </c>
      <c r="O155" s="489">
        <v>22.568333333333332</v>
      </c>
      <c r="P155" s="489">
        <v>19.711333333333332</v>
      </c>
    </row>
    <row r="156" spans="1:16" x14ac:dyDescent="0.2">
      <c r="A156" s="505" t="s">
        <v>398</v>
      </c>
      <c r="B156" s="490">
        <v>89.154666666666671</v>
      </c>
      <c r="C156" s="490">
        <v>89.359333333333325</v>
      </c>
      <c r="D156" s="490">
        <v>91.164666666666662</v>
      </c>
      <c r="E156" s="490">
        <v>92.588333333333324</v>
      </c>
      <c r="F156" s="490">
        <v>93.835333333333324</v>
      </c>
      <c r="G156" s="490">
        <v>92.051666666666662</v>
      </c>
      <c r="H156" s="490">
        <v>91.285000000000011</v>
      </c>
      <c r="I156" s="490">
        <v>88.959000000000003</v>
      </c>
      <c r="J156" s="490">
        <v>91.491666666666674</v>
      </c>
      <c r="K156" s="490">
        <v>91.861666666666679</v>
      </c>
      <c r="L156" s="490">
        <v>91.955666666666659</v>
      </c>
      <c r="M156" s="490">
        <v>86.938666666666677</v>
      </c>
      <c r="N156" s="490">
        <v>82.982666666666674</v>
      </c>
      <c r="O156" s="490">
        <v>81.061999999999998</v>
      </c>
      <c r="P156" s="490">
        <v>83.385666666666665</v>
      </c>
    </row>
    <row r="157" spans="1:16" x14ac:dyDescent="0.2">
      <c r="A157" s="504" t="s">
        <v>399</v>
      </c>
      <c r="B157" s="489">
        <v>16.919</v>
      </c>
      <c r="C157" s="489">
        <v>16.74366666666667</v>
      </c>
      <c r="D157" s="489">
        <v>16.641666666666666</v>
      </c>
      <c r="E157" s="489">
        <v>15.784666666666666</v>
      </c>
      <c r="F157" s="489">
        <v>14.232333333333335</v>
      </c>
      <c r="G157" s="489">
        <v>15.186333333333332</v>
      </c>
      <c r="H157" s="489">
        <v>18.855999999999998</v>
      </c>
      <c r="I157" s="489">
        <v>20.916666666666668</v>
      </c>
      <c r="J157" s="489">
        <v>19.763333333333335</v>
      </c>
      <c r="K157" s="489">
        <v>18.524333333333335</v>
      </c>
      <c r="L157" s="489">
        <v>19.244</v>
      </c>
      <c r="M157" s="489">
        <v>21.831333333333333</v>
      </c>
      <c r="N157" s="489">
        <v>22.688666666666666</v>
      </c>
      <c r="O157" s="489">
        <v>23.428666666666668</v>
      </c>
      <c r="P157" s="489">
        <v>21.833333333333332</v>
      </c>
    </row>
    <row r="158" spans="1:16" x14ac:dyDescent="0.2">
      <c r="A158" s="506" t="s">
        <v>400</v>
      </c>
      <c r="B158" s="507">
        <v>14.838666666666667</v>
      </c>
      <c r="C158" s="507">
        <v>13.022</v>
      </c>
      <c r="D158" s="507">
        <v>11.715333333333334</v>
      </c>
      <c r="E158" s="507">
        <v>10.998666666666665</v>
      </c>
      <c r="F158" s="507">
        <v>11.887333333333332</v>
      </c>
      <c r="G158" s="507">
        <v>9.9293333333333322</v>
      </c>
      <c r="H158" s="507">
        <v>8.7306666666666661</v>
      </c>
      <c r="I158" s="507">
        <v>6.9746666666666668</v>
      </c>
      <c r="J158" s="507">
        <v>7.9816666666666665</v>
      </c>
      <c r="K158" s="507">
        <v>7.4743333333333339</v>
      </c>
      <c r="L158" s="507">
        <v>7.3623333333333347</v>
      </c>
      <c r="M158" s="507">
        <v>6.7789999999999999</v>
      </c>
      <c r="N158" s="507">
        <v>8.4403333333333332</v>
      </c>
      <c r="O158" s="507">
        <v>8.33</v>
      </c>
      <c r="P158" s="507">
        <v>8.9706666666666663</v>
      </c>
    </row>
    <row r="159" spans="1:16" x14ac:dyDescent="0.2">
      <c r="A159" s="512"/>
      <c r="B159" s="512"/>
      <c r="C159" s="512"/>
      <c r="D159" s="512"/>
      <c r="E159" s="512"/>
      <c r="F159" s="512"/>
      <c r="G159" s="512"/>
      <c r="H159" s="512"/>
      <c r="I159" s="512"/>
      <c r="J159" s="512"/>
      <c r="K159" s="512"/>
      <c r="L159" s="512"/>
      <c r="M159" s="512"/>
      <c r="N159" s="512"/>
      <c r="O159" s="512"/>
      <c r="P159" s="512"/>
    </row>
    <row r="160" spans="1:16" x14ac:dyDescent="0.2">
      <c r="A160" s="497" t="s">
        <v>335</v>
      </c>
      <c r="B160" s="498"/>
      <c r="C160" s="498"/>
      <c r="D160" s="498"/>
      <c r="E160" s="498"/>
      <c r="F160" s="498"/>
      <c r="G160" s="498"/>
      <c r="H160" s="498"/>
      <c r="I160" s="498"/>
      <c r="J160" s="498"/>
      <c r="K160" s="498"/>
      <c r="L160" s="498"/>
      <c r="M160" s="498"/>
      <c r="N160" s="498"/>
      <c r="O160" s="498"/>
      <c r="P160" s="498"/>
    </row>
    <row r="161" spans="1:16" x14ac:dyDescent="0.2">
      <c r="A161" s="510" t="s">
        <v>393</v>
      </c>
      <c r="B161" s="498"/>
      <c r="C161" s="498"/>
      <c r="D161" s="498"/>
      <c r="E161" s="498"/>
      <c r="F161" s="498"/>
      <c r="G161" s="498"/>
      <c r="H161" s="498"/>
      <c r="I161" s="498"/>
      <c r="J161" s="498"/>
      <c r="K161" s="498"/>
      <c r="L161" s="498"/>
      <c r="M161" s="498"/>
      <c r="N161" s="498"/>
      <c r="O161" s="498"/>
      <c r="P161" s="498"/>
    </row>
    <row r="162" spans="1:16" x14ac:dyDescent="0.2">
      <c r="A162" s="566" t="s">
        <v>157</v>
      </c>
      <c r="B162" s="568">
        <v>2021</v>
      </c>
      <c r="C162" s="568"/>
      <c r="D162" s="568"/>
      <c r="E162" s="568"/>
      <c r="F162" s="568"/>
      <c r="G162" s="568"/>
      <c r="H162" s="568"/>
      <c r="I162" s="568"/>
      <c r="J162" s="568"/>
      <c r="K162" s="568"/>
      <c r="L162" s="500"/>
      <c r="M162" s="500"/>
      <c r="N162" s="523">
        <v>2022</v>
      </c>
      <c r="O162" s="523"/>
      <c r="P162" s="523"/>
    </row>
    <row r="163" spans="1:16" x14ac:dyDescent="0.2">
      <c r="A163" s="567"/>
      <c r="B163" s="501" t="s">
        <v>160</v>
      </c>
      <c r="C163" s="501" t="s">
        <v>387</v>
      </c>
      <c r="D163" s="501" t="s">
        <v>388</v>
      </c>
      <c r="E163" s="501" t="s">
        <v>368</v>
      </c>
      <c r="F163" s="501" t="s">
        <v>384</v>
      </c>
      <c r="G163" s="501" t="s">
        <v>386</v>
      </c>
      <c r="H163" s="501" t="s">
        <v>158</v>
      </c>
      <c r="I163" s="501" t="s">
        <v>389</v>
      </c>
      <c r="J163" s="501" t="s">
        <v>385</v>
      </c>
      <c r="K163" s="501" t="s">
        <v>159</v>
      </c>
      <c r="L163" s="501" t="s">
        <v>394</v>
      </c>
      <c r="M163" s="501" t="s">
        <v>395</v>
      </c>
      <c r="N163" s="501" t="s">
        <v>160</v>
      </c>
      <c r="O163" s="501" t="s">
        <v>387</v>
      </c>
      <c r="P163" s="501" t="s">
        <v>388</v>
      </c>
    </row>
    <row r="164" spans="1:16" x14ac:dyDescent="0.2">
      <c r="A164" s="487" t="s">
        <v>161</v>
      </c>
      <c r="B164" s="502">
        <v>82.010637549743919</v>
      </c>
      <c r="C164" s="502">
        <v>82.028003783708684</v>
      </c>
      <c r="D164" s="502">
        <v>82.045051122664987</v>
      </c>
      <c r="E164" s="502">
        <v>82.062476182225382</v>
      </c>
      <c r="F164" s="502">
        <v>82.079529641362882</v>
      </c>
      <c r="G164" s="502">
        <v>82.096519406774036</v>
      </c>
      <c r="H164" s="502">
        <v>82.113301042318582</v>
      </c>
      <c r="I164" s="502">
        <v>82.12981848634152</v>
      </c>
      <c r="J164" s="502">
        <v>82.146057876598761</v>
      </c>
      <c r="K164" s="502">
        <v>82.162162993762578</v>
      </c>
      <c r="L164" s="502">
        <v>82.178135643933658</v>
      </c>
      <c r="M164" s="502">
        <v>82.194253902588954</v>
      </c>
      <c r="N164" s="502">
        <v>82.209693008698849</v>
      </c>
      <c r="O164" s="502">
        <v>82.225386567914555</v>
      </c>
      <c r="P164" s="502">
        <v>82.240747480738975</v>
      </c>
    </row>
    <row r="165" spans="1:16" x14ac:dyDescent="0.2">
      <c r="A165" s="488" t="s">
        <v>162</v>
      </c>
      <c r="B165" s="503">
        <v>59.153080661056357</v>
      </c>
      <c r="C165" s="503">
        <v>59.121709496664856</v>
      </c>
      <c r="D165" s="503">
        <v>58.921197327528716</v>
      </c>
      <c r="E165" s="503">
        <v>58.210660329102559</v>
      </c>
      <c r="F165" s="503">
        <v>57.59515878261535</v>
      </c>
      <c r="G165" s="503">
        <v>57.916816094577214</v>
      </c>
      <c r="H165" s="503">
        <v>58.293466668253188</v>
      </c>
      <c r="I165" s="503">
        <v>58.74271151388448</v>
      </c>
      <c r="J165" s="503">
        <v>58.26412585503077</v>
      </c>
      <c r="K165" s="503">
        <v>57.957461257063102</v>
      </c>
      <c r="L165" s="503">
        <v>58.130783320843449</v>
      </c>
      <c r="M165" s="503">
        <v>58.757525163798988</v>
      </c>
      <c r="N165" s="503">
        <v>58.604848487110537</v>
      </c>
      <c r="O165" s="503">
        <v>58.328440007829307</v>
      </c>
      <c r="P165" s="503">
        <v>58.859091479000078</v>
      </c>
    </row>
    <row r="166" spans="1:16" x14ac:dyDescent="0.2">
      <c r="A166" s="487" t="s">
        <v>163</v>
      </c>
      <c r="B166" s="502">
        <v>50.595615277864482</v>
      </c>
      <c r="C166" s="502">
        <v>50.556591587421252</v>
      </c>
      <c r="D166" s="502">
        <v>50.068070007675182</v>
      </c>
      <c r="E166" s="502">
        <v>48.670506573630831</v>
      </c>
      <c r="F166" s="502">
        <v>48.0646240505463</v>
      </c>
      <c r="G166" s="502">
        <v>49.60388019350809</v>
      </c>
      <c r="H166" s="502">
        <v>50.669190076785739</v>
      </c>
      <c r="I166" s="502">
        <v>51.657749394307331</v>
      </c>
      <c r="J166" s="502">
        <v>51.255982169245939</v>
      </c>
      <c r="K166" s="502">
        <v>51.484711605498326</v>
      </c>
      <c r="L166" s="502">
        <v>51.459382555490571</v>
      </c>
      <c r="M166" s="502">
        <v>51.455461803897037</v>
      </c>
      <c r="N166" s="502">
        <v>51.085220829422106</v>
      </c>
      <c r="O166" s="502">
        <v>51.694954748389854</v>
      </c>
      <c r="P166" s="502">
        <v>52.15355700632238</v>
      </c>
    </row>
    <row r="167" spans="1:16" x14ac:dyDescent="0.2">
      <c r="A167" s="488" t="s">
        <v>164</v>
      </c>
      <c r="B167" s="503">
        <v>14.46664364316991</v>
      </c>
      <c r="C167" s="503">
        <v>14.487263616297799</v>
      </c>
      <c r="D167" s="503">
        <v>15.025369003690034</v>
      </c>
      <c r="E167" s="503">
        <v>16.389014832566875</v>
      </c>
      <c r="F167" s="503">
        <v>16.54734905659349</v>
      </c>
      <c r="G167" s="503">
        <v>14.353125334909503</v>
      </c>
      <c r="H167" s="503">
        <v>13.079019659031458</v>
      </c>
      <c r="I167" s="503">
        <v>12.061006271224887</v>
      </c>
      <c r="J167" s="503">
        <v>12.028231064895847</v>
      </c>
      <c r="K167" s="503">
        <v>11.16810417705447</v>
      </c>
      <c r="L167" s="503">
        <v>11.476536843708375</v>
      </c>
      <c r="M167" s="503">
        <v>12.427452210667337</v>
      </c>
      <c r="N167" s="503">
        <v>12.831067482995506</v>
      </c>
      <c r="O167" s="503">
        <v>11.372643016938321</v>
      </c>
      <c r="P167" s="503">
        <v>11.392521196271144</v>
      </c>
    </row>
    <row r="168" spans="1:16" x14ac:dyDescent="0.2">
      <c r="A168" s="487" t="s">
        <v>396</v>
      </c>
      <c r="B168" s="502">
        <v>6.6500599037276746</v>
      </c>
      <c r="C168" s="502">
        <v>7.2424600097152734</v>
      </c>
      <c r="D168" s="502">
        <v>7.5353201448681144</v>
      </c>
      <c r="E168" s="502">
        <v>6.4242070945873007</v>
      </c>
      <c r="F168" s="502">
        <v>5.9928354942735176</v>
      </c>
      <c r="G168" s="502">
        <v>6.6822768325436215</v>
      </c>
      <c r="H168" s="502">
        <v>8.0182076214602418</v>
      </c>
      <c r="I168" s="502">
        <v>7.4725440897246251</v>
      </c>
      <c r="J168" s="502">
        <v>6.787617111088232</v>
      </c>
      <c r="K168" s="502">
        <v>5.540329085596932</v>
      </c>
      <c r="L168" s="502">
        <v>5.1158410893202264</v>
      </c>
      <c r="M168" s="502">
        <v>4.6548230236689152</v>
      </c>
      <c r="N168" s="502">
        <v>5.0482749250613512</v>
      </c>
      <c r="O168" s="502">
        <v>5.3223607116224567</v>
      </c>
      <c r="P168" s="502">
        <v>5.4879360526426799</v>
      </c>
    </row>
    <row r="169" spans="1:16" x14ac:dyDescent="0.2">
      <c r="A169" s="488"/>
      <c r="B169" s="503"/>
      <c r="C169" s="503"/>
      <c r="D169" s="503"/>
      <c r="E169" s="503"/>
      <c r="F169" s="503"/>
      <c r="G169" s="503"/>
      <c r="H169" s="503"/>
      <c r="I169" s="503"/>
      <c r="J169" s="503"/>
      <c r="K169" s="503"/>
      <c r="L169" s="503"/>
      <c r="M169" s="503"/>
      <c r="N169" s="503"/>
      <c r="O169" s="503"/>
      <c r="P169" s="503"/>
    </row>
    <row r="170" spans="1:16" x14ac:dyDescent="0.2">
      <c r="A170" s="504" t="s">
        <v>165</v>
      </c>
      <c r="B170" s="489">
        <v>644.6346666666667</v>
      </c>
      <c r="C170" s="489">
        <v>645.22233333333327</v>
      </c>
      <c r="D170" s="489">
        <v>645.79966666666667</v>
      </c>
      <c r="E170" s="489">
        <v>646.40099999999995</v>
      </c>
      <c r="F170" s="489">
        <v>646.99566666666669</v>
      </c>
      <c r="G170" s="489">
        <v>647.60033333333331</v>
      </c>
      <c r="H170" s="489">
        <v>648.20233333333329</v>
      </c>
      <c r="I170" s="489">
        <v>648.80333333333328</v>
      </c>
      <c r="J170" s="489">
        <v>649.40466666666669</v>
      </c>
      <c r="K170" s="489">
        <v>650.00033333333329</v>
      </c>
      <c r="L170" s="489">
        <v>650.60533333333331</v>
      </c>
      <c r="M170" s="489">
        <v>651.21300000000008</v>
      </c>
      <c r="N170" s="489">
        <v>651.81000000000006</v>
      </c>
      <c r="O170" s="489">
        <v>652.40800000000002</v>
      </c>
      <c r="P170" s="489">
        <v>653.00233333333324</v>
      </c>
    </row>
    <row r="171" spans="1:16" x14ac:dyDescent="0.2">
      <c r="A171" s="505" t="s">
        <v>166</v>
      </c>
      <c r="B171" s="490">
        <v>528.66899999999998</v>
      </c>
      <c r="C171" s="490">
        <v>529.26300000000003</v>
      </c>
      <c r="D171" s="490">
        <v>529.84666666666669</v>
      </c>
      <c r="E171" s="490">
        <v>530.45266666666669</v>
      </c>
      <c r="F171" s="490">
        <v>531.05100000000004</v>
      </c>
      <c r="G171" s="490">
        <v>531.65733333333333</v>
      </c>
      <c r="H171" s="490">
        <v>532.26033333333328</v>
      </c>
      <c r="I171" s="490">
        <v>532.86099999999999</v>
      </c>
      <c r="J171" s="490">
        <v>533.46033333333332</v>
      </c>
      <c r="K171" s="490">
        <v>534.05433333333337</v>
      </c>
      <c r="L171" s="490">
        <v>534.65533333333337</v>
      </c>
      <c r="M171" s="490">
        <v>535.2596666666667</v>
      </c>
      <c r="N171" s="490">
        <v>535.851</v>
      </c>
      <c r="O171" s="490">
        <v>536.44500000000005</v>
      </c>
      <c r="P171" s="490">
        <v>537.03399999999999</v>
      </c>
    </row>
    <row r="172" spans="1:16" x14ac:dyDescent="0.2">
      <c r="A172" s="504" t="s">
        <v>397</v>
      </c>
      <c r="B172" s="489">
        <v>312.72399999999999</v>
      </c>
      <c r="C172" s="489">
        <v>312.90933333333334</v>
      </c>
      <c r="D172" s="489">
        <v>312.19200000000001</v>
      </c>
      <c r="E172" s="489">
        <v>308.77999999999997</v>
      </c>
      <c r="F172" s="489">
        <v>305.85966666666667</v>
      </c>
      <c r="G172" s="489">
        <v>307.91900000000004</v>
      </c>
      <c r="H172" s="489">
        <v>310.27299999999997</v>
      </c>
      <c r="I172" s="489">
        <v>313.017</v>
      </c>
      <c r="J172" s="489">
        <v>310.81599999999997</v>
      </c>
      <c r="K172" s="489">
        <v>309.52433333333335</v>
      </c>
      <c r="L172" s="489">
        <v>310.79933333333332</v>
      </c>
      <c r="M172" s="489">
        <v>314.50533333333328</v>
      </c>
      <c r="N172" s="489">
        <v>314.03466666666668</v>
      </c>
      <c r="O172" s="489">
        <v>312.89999999999998</v>
      </c>
      <c r="P172" s="489">
        <v>316.09333333333331</v>
      </c>
    </row>
    <row r="173" spans="1:16" x14ac:dyDescent="0.2">
      <c r="A173" s="505" t="s">
        <v>167</v>
      </c>
      <c r="B173" s="490">
        <v>267.48333333333335</v>
      </c>
      <c r="C173" s="490">
        <v>267.57733333333334</v>
      </c>
      <c r="D173" s="490">
        <v>265.28400000000005</v>
      </c>
      <c r="E173" s="490">
        <v>258.17400000000004</v>
      </c>
      <c r="F173" s="490">
        <v>255.24766666666665</v>
      </c>
      <c r="G173" s="490">
        <v>263.72266666666661</v>
      </c>
      <c r="H173" s="490">
        <v>269.69200000000001</v>
      </c>
      <c r="I173" s="490">
        <v>275.26399999999995</v>
      </c>
      <c r="J173" s="490">
        <v>273.43033333333329</v>
      </c>
      <c r="K173" s="490">
        <v>274.95633333333336</v>
      </c>
      <c r="L173" s="490">
        <v>275.13033333333334</v>
      </c>
      <c r="M173" s="490">
        <v>275.4203333333333</v>
      </c>
      <c r="N173" s="490">
        <v>273.74066666666664</v>
      </c>
      <c r="O173" s="490">
        <v>277.315</v>
      </c>
      <c r="P173" s="490">
        <v>280.08233333333334</v>
      </c>
    </row>
    <row r="174" spans="1:16" x14ac:dyDescent="0.2">
      <c r="A174" s="504" t="s">
        <v>168</v>
      </c>
      <c r="B174" s="489">
        <v>45.240666666666669</v>
      </c>
      <c r="C174" s="489">
        <v>45.332000000000001</v>
      </c>
      <c r="D174" s="489">
        <v>46.907999999999994</v>
      </c>
      <c r="E174" s="489">
        <v>50.605999999999995</v>
      </c>
      <c r="F174" s="489">
        <v>50.611666666666657</v>
      </c>
      <c r="G174" s="489">
        <v>44.195999999999998</v>
      </c>
      <c r="H174" s="489">
        <v>40.580666666666666</v>
      </c>
      <c r="I174" s="489">
        <v>37.753000000000007</v>
      </c>
      <c r="J174" s="489">
        <v>37.385666666666673</v>
      </c>
      <c r="K174" s="489">
        <v>34.568000000000005</v>
      </c>
      <c r="L174" s="489">
        <v>35.669000000000004</v>
      </c>
      <c r="M174" s="489">
        <v>39.085000000000001</v>
      </c>
      <c r="N174" s="489">
        <v>40.293999999999997</v>
      </c>
      <c r="O174" s="489">
        <v>35.585000000000001</v>
      </c>
      <c r="P174" s="489">
        <v>36.010999999999996</v>
      </c>
    </row>
    <row r="175" spans="1:16" x14ac:dyDescent="0.2">
      <c r="A175" s="505" t="s">
        <v>398</v>
      </c>
      <c r="B175" s="490">
        <v>215.94500000000002</v>
      </c>
      <c r="C175" s="490">
        <v>216.35366666666667</v>
      </c>
      <c r="D175" s="490">
        <v>217.65466666666666</v>
      </c>
      <c r="E175" s="490">
        <v>221.67266666666663</v>
      </c>
      <c r="F175" s="490">
        <v>225.19133333333335</v>
      </c>
      <c r="G175" s="490">
        <v>223.73833333333334</v>
      </c>
      <c r="H175" s="490">
        <v>221.98733333333334</v>
      </c>
      <c r="I175" s="490">
        <v>219.84400000000002</v>
      </c>
      <c r="J175" s="490">
        <v>222.64433333333332</v>
      </c>
      <c r="K175" s="490">
        <v>224.52999999999997</v>
      </c>
      <c r="L175" s="490">
        <v>223.85599999999999</v>
      </c>
      <c r="M175" s="490">
        <v>220.75433333333334</v>
      </c>
      <c r="N175" s="490">
        <v>221.81633333333335</v>
      </c>
      <c r="O175" s="490">
        <v>223.54499999999999</v>
      </c>
      <c r="P175" s="490">
        <v>220.94066666666666</v>
      </c>
    </row>
    <row r="176" spans="1:16" x14ac:dyDescent="0.2">
      <c r="A176" s="504" t="s">
        <v>399</v>
      </c>
      <c r="B176" s="489">
        <v>20.796333333333333</v>
      </c>
      <c r="C176" s="489">
        <v>22.662333333333333</v>
      </c>
      <c r="D176" s="489">
        <v>23.524666666666665</v>
      </c>
      <c r="E176" s="489">
        <v>19.836666666666666</v>
      </c>
      <c r="F176" s="489">
        <v>18.329666666666668</v>
      </c>
      <c r="G176" s="489">
        <v>20.575999999999997</v>
      </c>
      <c r="H176" s="489">
        <v>24.878333333333334</v>
      </c>
      <c r="I176" s="489">
        <v>23.390333333333331</v>
      </c>
      <c r="J176" s="489">
        <v>21.096999999999998</v>
      </c>
      <c r="K176" s="489">
        <v>17.148666666666667</v>
      </c>
      <c r="L176" s="489">
        <v>15.9</v>
      </c>
      <c r="M176" s="489">
        <v>14.639666666666665</v>
      </c>
      <c r="N176" s="489">
        <v>15.853333333333333</v>
      </c>
      <c r="O176" s="489">
        <v>16.653666666666666</v>
      </c>
      <c r="P176" s="489">
        <v>17.347000000000001</v>
      </c>
    </row>
    <row r="177" spans="1:16" x14ac:dyDescent="0.2">
      <c r="A177" s="506" t="s">
        <v>400</v>
      </c>
      <c r="B177" s="507">
        <v>16.095666666666666</v>
      </c>
      <c r="C177" s="507">
        <v>10.806333333333335</v>
      </c>
      <c r="D177" s="507">
        <v>10.393000000000001</v>
      </c>
      <c r="E177" s="507">
        <v>11.057</v>
      </c>
      <c r="F177" s="507">
        <v>11.984</v>
      </c>
      <c r="G177" s="507">
        <v>11.070333333333332</v>
      </c>
      <c r="H177" s="507">
        <v>9.0353333333333339</v>
      </c>
      <c r="I177" s="507">
        <v>8.456666666666667</v>
      </c>
      <c r="J177" s="507">
        <v>8.1786666666666665</v>
      </c>
      <c r="K177" s="507">
        <v>8.8920000000000012</v>
      </c>
      <c r="L177" s="507">
        <v>9.945333333333334</v>
      </c>
      <c r="M177" s="507">
        <v>11.737</v>
      </c>
      <c r="N177" s="507">
        <v>13.167999999999999</v>
      </c>
      <c r="O177" s="507">
        <v>13.304</v>
      </c>
      <c r="P177" s="507">
        <v>13.410666666666666</v>
      </c>
    </row>
    <row r="178" spans="1:16" x14ac:dyDescent="0.2">
      <c r="A178" s="512"/>
      <c r="B178" s="512"/>
      <c r="C178" s="512"/>
      <c r="D178" s="512"/>
      <c r="E178" s="512"/>
      <c r="F178" s="512"/>
      <c r="G178" s="512"/>
      <c r="H178" s="512"/>
      <c r="I178" s="512"/>
      <c r="J178" s="512"/>
      <c r="K178" s="512"/>
      <c r="L178" s="512"/>
      <c r="M178" s="512"/>
      <c r="N178" s="512"/>
      <c r="O178" s="512"/>
      <c r="P178" s="512"/>
    </row>
    <row r="179" spans="1:16" x14ac:dyDescent="0.2">
      <c r="A179" s="497" t="s">
        <v>336</v>
      </c>
      <c r="B179" s="498"/>
      <c r="C179" s="498"/>
      <c r="D179" s="498"/>
      <c r="E179" s="498"/>
      <c r="F179" s="498"/>
      <c r="G179" s="498"/>
      <c r="H179" s="498"/>
      <c r="I179" s="498"/>
      <c r="J179" s="498"/>
      <c r="K179" s="498"/>
      <c r="L179" s="498"/>
      <c r="M179" s="498"/>
      <c r="N179" s="498"/>
      <c r="O179" s="498"/>
      <c r="P179" s="498"/>
    </row>
    <row r="180" spans="1:16" x14ac:dyDescent="0.2">
      <c r="A180" s="510" t="s">
        <v>393</v>
      </c>
      <c r="B180" s="498"/>
      <c r="C180" s="498"/>
      <c r="D180" s="498"/>
      <c r="E180" s="498"/>
      <c r="F180" s="498"/>
      <c r="G180" s="498"/>
      <c r="H180" s="498"/>
      <c r="I180" s="498"/>
      <c r="J180" s="498"/>
      <c r="K180" s="498"/>
      <c r="L180" s="498"/>
      <c r="M180" s="498"/>
      <c r="N180" s="498"/>
      <c r="O180" s="498"/>
      <c r="P180" s="498"/>
    </row>
    <row r="181" spans="1:16" x14ac:dyDescent="0.2">
      <c r="A181" s="566" t="s">
        <v>157</v>
      </c>
      <c r="B181" s="568">
        <v>2021</v>
      </c>
      <c r="C181" s="568"/>
      <c r="D181" s="568"/>
      <c r="E181" s="568"/>
      <c r="F181" s="568"/>
      <c r="G181" s="568"/>
      <c r="H181" s="568"/>
      <c r="I181" s="568"/>
      <c r="J181" s="568"/>
      <c r="K181" s="568"/>
      <c r="L181" s="500"/>
      <c r="M181" s="500"/>
      <c r="N181" s="523">
        <v>2022</v>
      </c>
      <c r="O181" s="523"/>
      <c r="P181" s="523"/>
    </row>
    <row r="182" spans="1:16" x14ac:dyDescent="0.2">
      <c r="A182" s="567"/>
      <c r="B182" s="501" t="s">
        <v>160</v>
      </c>
      <c r="C182" s="501" t="s">
        <v>387</v>
      </c>
      <c r="D182" s="501" t="s">
        <v>388</v>
      </c>
      <c r="E182" s="501" t="s">
        <v>368</v>
      </c>
      <c r="F182" s="501" t="s">
        <v>384</v>
      </c>
      <c r="G182" s="501" t="s">
        <v>386</v>
      </c>
      <c r="H182" s="501" t="s">
        <v>158</v>
      </c>
      <c r="I182" s="501" t="s">
        <v>389</v>
      </c>
      <c r="J182" s="501" t="s">
        <v>385</v>
      </c>
      <c r="K182" s="501" t="s">
        <v>159</v>
      </c>
      <c r="L182" s="501" t="s">
        <v>394</v>
      </c>
      <c r="M182" s="501" t="s">
        <v>395</v>
      </c>
      <c r="N182" s="501" t="s">
        <v>160</v>
      </c>
      <c r="O182" s="501" t="s">
        <v>387</v>
      </c>
      <c r="P182" s="501" t="s">
        <v>388</v>
      </c>
    </row>
    <row r="183" spans="1:16" x14ac:dyDescent="0.2">
      <c r="A183" s="487" t="s">
        <v>161</v>
      </c>
      <c r="B183" s="502">
        <v>76.567042961900228</v>
      </c>
      <c r="C183" s="502">
        <v>76.586761238238651</v>
      </c>
      <c r="D183" s="502">
        <v>76.606348218662973</v>
      </c>
      <c r="E183" s="502">
        <v>76.627090849458838</v>
      </c>
      <c r="F183" s="502">
        <v>76.647849908683384</v>
      </c>
      <c r="G183" s="502">
        <v>76.6692894796319</v>
      </c>
      <c r="H183" s="502">
        <v>76.690862840248215</v>
      </c>
      <c r="I183" s="502">
        <v>76.712810705917931</v>
      </c>
      <c r="J183" s="502">
        <v>76.734802098197193</v>
      </c>
      <c r="K183" s="502">
        <v>76.75674045782344</v>
      </c>
      <c r="L183" s="502">
        <v>76.779158290325583</v>
      </c>
      <c r="M183" s="502">
        <v>76.801610298626983</v>
      </c>
      <c r="N183" s="502">
        <v>76.823523191501891</v>
      </c>
      <c r="O183" s="502">
        <v>76.845238513392133</v>
      </c>
      <c r="P183" s="502">
        <v>76.86654237486519</v>
      </c>
    </row>
    <row r="184" spans="1:16" x14ac:dyDescent="0.2">
      <c r="A184" s="488" t="s">
        <v>162</v>
      </c>
      <c r="B184" s="503">
        <v>63.139114907598703</v>
      </c>
      <c r="C184" s="503">
        <v>63.037595427658069</v>
      </c>
      <c r="D184" s="503">
        <v>63.531394840306163</v>
      </c>
      <c r="E184" s="503">
        <v>62.683086686236877</v>
      </c>
      <c r="F184" s="503">
        <v>62.694497952468495</v>
      </c>
      <c r="G184" s="503">
        <v>62.25297810421042</v>
      </c>
      <c r="H184" s="503">
        <v>61.679331991972845</v>
      </c>
      <c r="I184" s="503">
        <v>61.489667642914512</v>
      </c>
      <c r="J184" s="503">
        <v>61.048065149806909</v>
      </c>
      <c r="K184" s="503">
        <v>60.476007151412304</v>
      </c>
      <c r="L184" s="503">
        <v>60.089964033577971</v>
      </c>
      <c r="M184" s="503">
        <v>61.047704436220094</v>
      </c>
      <c r="N184" s="503">
        <v>61.697226826150121</v>
      </c>
      <c r="O184" s="503">
        <v>62.55867578924731</v>
      </c>
      <c r="P184" s="503">
        <v>61.898368559608549</v>
      </c>
    </row>
    <row r="185" spans="1:16" x14ac:dyDescent="0.2">
      <c r="A185" s="487" t="s">
        <v>163</v>
      </c>
      <c r="B185" s="502">
        <v>50.692216573713054</v>
      </c>
      <c r="C185" s="502">
        <v>52.014174365645651</v>
      </c>
      <c r="D185" s="502">
        <v>52.184859359994022</v>
      </c>
      <c r="E185" s="502">
        <v>51.305932392751195</v>
      </c>
      <c r="F185" s="502">
        <v>51.384511900852026</v>
      </c>
      <c r="G185" s="502">
        <v>52.200135260858971</v>
      </c>
      <c r="H185" s="502">
        <v>52.673721207644519</v>
      </c>
      <c r="I185" s="502">
        <v>53.297448683595597</v>
      </c>
      <c r="J185" s="502">
        <v>53.605836329587852</v>
      </c>
      <c r="K185" s="502">
        <v>53.865228352835594</v>
      </c>
      <c r="L185" s="502">
        <v>52.322769632580716</v>
      </c>
      <c r="M185" s="502">
        <v>52.188296684832189</v>
      </c>
      <c r="N185" s="502">
        <v>52.568207705995221</v>
      </c>
      <c r="O185" s="502">
        <v>53.850738108017872</v>
      </c>
      <c r="P185" s="502">
        <v>53.173323193479639</v>
      </c>
    </row>
    <row r="186" spans="1:16" x14ac:dyDescent="0.2">
      <c r="A186" s="488" t="s">
        <v>164</v>
      </c>
      <c r="B186" s="503">
        <v>19.713380975213795</v>
      </c>
      <c r="C186" s="503">
        <v>17.487058297873823</v>
      </c>
      <c r="D186" s="503">
        <v>17.859729837245101</v>
      </c>
      <c r="E186" s="503">
        <v>18.150277682454533</v>
      </c>
      <c r="F186" s="503">
        <v>18.039838296800909</v>
      </c>
      <c r="G186" s="503">
        <v>16.148372575080934</v>
      </c>
      <c r="H186" s="503">
        <v>14.600623473773378</v>
      </c>
      <c r="I186" s="503">
        <v>13.322848462570505</v>
      </c>
      <c r="J186" s="503">
        <v>12.190697804214688</v>
      </c>
      <c r="K186" s="503">
        <v>10.931169998159527</v>
      </c>
      <c r="L186" s="503">
        <v>12.9259428357404</v>
      </c>
      <c r="M186" s="503">
        <v>14.512270089768606</v>
      </c>
      <c r="N186" s="503">
        <v>14.796552695509991</v>
      </c>
      <c r="O186" s="503">
        <v>13.91963236332791</v>
      </c>
      <c r="P186" s="503">
        <v>14.095759822371793</v>
      </c>
    </row>
    <row r="187" spans="1:16" x14ac:dyDescent="0.2">
      <c r="A187" s="487" t="s">
        <v>396</v>
      </c>
      <c r="B187" s="502">
        <v>8.7015877602383629</v>
      </c>
      <c r="C187" s="502">
        <v>8.346917902658852</v>
      </c>
      <c r="D187" s="502">
        <v>9.4471176297628716</v>
      </c>
      <c r="E187" s="502">
        <v>11.017445321418318</v>
      </c>
      <c r="F187" s="502">
        <v>11.443508791562337</v>
      </c>
      <c r="G187" s="502">
        <v>12.06009148394387</v>
      </c>
      <c r="H187" s="502">
        <v>12.273025891046752</v>
      </c>
      <c r="I187" s="502">
        <v>11.013593597024043</v>
      </c>
      <c r="J187" s="502">
        <v>8.8141242367844672</v>
      </c>
      <c r="K187" s="502">
        <v>7.7031284396054893</v>
      </c>
      <c r="L187" s="502">
        <v>8.1747634971571745</v>
      </c>
      <c r="M187" s="502">
        <v>9.2100462587132235</v>
      </c>
      <c r="N187" s="502">
        <v>9.7146237921055398</v>
      </c>
      <c r="O187" s="502">
        <v>10.568649704851046</v>
      </c>
      <c r="P187" s="502">
        <v>9.572257049215354</v>
      </c>
    </row>
    <row r="188" spans="1:16" x14ac:dyDescent="0.2">
      <c r="A188" s="488"/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503"/>
      <c r="M188" s="503"/>
      <c r="N188" s="503"/>
      <c r="O188" s="503"/>
      <c r="P188" s="503"/>
    </row>
    <row r="189" spans="1:16" x14ac:dyDescent="0.2">
      <c r="A189" s="504" t="s">
        <v>165</v>
      </c>
      <c r="B189" s="489">
        <v>987.90633333333335</v>
      </c>
      <c r="C189" s="489">
        <v>988.97466666666662</v>
      </c>
      <c r="D189" s="489">
        <v>989.96799999999996</v>
      </c>
      <c r="E189" s="489">
        <v>990.92500000000007</v>
      </c>
      <c r="F189" s="489">
        <v>991.78733333333332</v>
      </c>
      <c r="G189" s="489">
        <v>992.57299999999998</v>
      </c>
      <c r="H189" s="489">
        <v>993.27</v>
      </c>
      <c r="I189" s="489">
        <v>993.89266666666663</v>
      </c>
      <c r="J189" s="489">
        <v>994.44100000000014</v>
      </c>
      <c r="K189" s="489">
        <v>994.92500000000007</v>
      </c>
      <c r="L189" s="489">
        <v>995.36299999999994</v>
      </c>
      <c r="M189" s="489">
        <v>995.75733333333335</v>
      </c>
      <c r="N189" s="489">
        <v>996.11200000000008</v>
      </c>
      <c r="O189" s="489">
        <v>996.4430000000001</v>
      </c>
      <c r="P189" s="489">
        <v>996.75833333333333</v>
      </c>
    </row>
    <row r="190" spans="1:16" x14ac:dyDescent="0.2">
      <c r="A190" s="505" t="s">
        <v>166</v>
      </c>
      <c r="B190" s="490">
        <v>756.41066666666666</v>
      </c>
      <c r="C190" s="490">
        <v>757.42366666666658</v>
      </c>
      <c r="D190" s="490">
        <v>758.37833333333344</v>
      </c>
      <c r="E190" s="490">
        <v>759.31700000000001</v>
      </c>
      <c r="F190" s="490">
        <v>760.18366666666668</v>
      </c>
      <c r="G190" s="490">
        <v>760.99866666666674</v>
      </c>
      <c r="H190" s="490">
        <v>761.74733333333336</v>
      </c>
      <c r="I190" s="490">
        <v>762.44299999999987</v>
      </c>
      <c r="J190" s="490">
        <v>763.08233333333328</v>
      </c>
      <c r="K190" s="490">
        <v>763.67200000000003</v>
      </c>
      <c r="L190" s="490">
        <v>764.23133333333328</v>
      </c>
      <c r="M190" s="490">
        <v>764.75766666666675</v>
      </c>
      <c r="N190" s="490">
        <v>765.24833333333333</v>
      </c>
      <c r="O190" s="490">
        <v>765.71900000000005</v>
      </c>
      <c r="P190" s="490">
        <v>766.17366666666669</v>
      </c>
    </row>
    <row r="191" spans="1:16" x14ac:dyDescent="0.2">
      <c r="A191" s="504" t="s">
        <v>397</v>
      </c>
      <c r="B191" s="489">
        <v>477.59100000000007</v>
      </c>
      <c r="C191" s="489">
        <v>477.46166666666664</v>
      </c>
      <c r="D191" s="489">
        <v>481.80833333333334</v>
      </c>
      <c r="E191" s="489">
        <v>475.96333333333331</v>
      </c>
      <c r="F191" s="489">
        <v>476.59333333333331</v>
      </c>
      <c r="G191" s="489">
        <v>473.74433333333332</v>
      </c>
      <c r="H191" s="489">
        <v>469.84066666666666</v>
      </c>
      <c r="I191" s="489">
        <v>468.82366666666667</v>
      </c>
      <c r="J191" s="489">
        <v>465.84699999999998</v>
      </c>
      <c r="K191" s="489">
        <v>461.83833333333337</v>
      </c>
      <c r="L191" s="489">
        <v>459.22633333333334</v>
      </c>
      <c r="M191" s="489">
        <v>466.86700000000002</v>
      </c>
      <c r="N191" s="489">
        <v>472.137</v>
      </c>
      <c r="O191" s="489">
        <v>479.02366666666666</v>
      </c>
      <c r="P191" s="489">
        <v>474.24900000000002</v>
      </c>
    </row>
    <row r="192" spans="1:16" x14ac:dyDescent="0.2">
      <c r="A192" s="505" t="s">
        <v>167</v>
      </c>
      <c r="B192" s="490">
        <v>383.44133333333338</v>
      </c>
      <c r="C192" s="490">
        <v>393.96766666666667</v>
      </c>
      <c r="D192" s="490">
        <v>395.75866666666667</v>
      </c>
      <c r="E192" s="490">
        <v>389.57466666666664</v>
      </c>
      <c r="F192" s="490">
        <v>390.61666666666662</v>
      </c>
      <c r="G192" s="490">
        <v>397.24233333333331</v>
      </c>
      <c r="H192" s="490">
        <v>401.24066666666664</v>
      </c>
      <c r="I192" s="490">
        <v>406.36266666666671</v>
      </c>
      <c r="J192" s="490">
        <v>409.05666666666667</v>
      </c>
      <c r="K192" s="490">
        <v>411.35366666666664</v>
      </c>
      <c r="L192" s="490">
        <v>399.86700000000002</v>
      </c>
      <c r="M192" s="490">
        <v>399.11400000000003</v>
      </c>
      <c r="N192" s="490">
        <v>402.27733333333327</v>
      </c>
      <c r="O192" s="490">
        <v>412.34533333333337</v>
      </c>
      <c r="P192" s="490">
        <v>407.40000000000003</v>
      </c>
    </row>
    <row r="193" spans="1:16" x14ac:dyDescent="0.2">
      <c r="A193" s="504" t="s">
        <v>168</v>
      </c>
      <c r="B193" s="489">
        <v>94.149333333333331</v>
      </c>
      <c r="C193" s="489">
        <v>83.493999999999986</v>
      </c>
      <c r="D193" s="489">
        <v>86.049666666666667</v>
      </c>
      <c r="E193" s="489">
        <v>86.388666666666666</v>
      </c>
      <c r="F193" s="489">
        <v>85.976666666666674</v>
      </c>
      <c r="G193" s="489">
        <v>76.501999999999995</v>
      </c>
      <c r="H193" s="489">
        <v>68.599666666666664</v>
      </c>
      <c r="I193" s="489">
        <v>62.460666666666668</v>
      </c>
      <c r="J193" s="489">
        <v>56.79</v>
      </c>
      <c r="K193" s="489">
        <v>50.484333333333332</v>
      </c>
      <c r="L193" s="489">
        <v>59.359333333333332</v>
      </c>
      <c r="M193" s="489">
        <v>67.753</v>
      </c>
      <c r="N193" s="489">
        <v>69.86</v>
      </c>
      <c r="O193" s="489">
        <v>66.678333333333342</v>
      </c>
      <c r="P193" s="489">
        <v>66.849000000000004</v>
      </c>
    </row>
    <row r="194" spans="1:16" x14ac:dyDescent="0.2">
      <c r="A194" s="505" t="s">
        <v>398</v>
      </c>
      <c r="B194" s="490">
        <v>278.81966666666671</v>
      </c>
      <c r="C194" s="490">
        <v>279.96200000000005</v>
      </c>
      <c r="D194" s="490">
        <v>276.57</v>
      </c>
      <c r="E194" s="490">
        <v>283.3536666666667</v>
      </c>
      <c r="F194" s="490">
        <v>283.59033333333332</v>
      </c>
      <c r="G194" s="490">
        <v>287.25433333333336</v>
      </c>
      <c r="H194" s="490">
        <v>291.90666666666669</v>
      </c>
      <c r="I194" s="490">
        <v>293.61933333333337</v>
      </c>
      <c r="J194" s="490">
        <v>297.23533333333336</v>
      </c>
      <c r="K194" s="490">
        <v>301.83366666666666</v>
      </c>
      <c r="L194" s="490">
        <v>305.00499999999994</v>
      </c>
      <c r="M194" s="490">
        <v>297.89066666666668</v>
      </c>
      <c r="N194" s="490">
        <v>293.11133333333333</v>
      </c>
      <c r="O194" s="490">
        <v>286.69533333333334</v>
      </c>
      <c r="P194" s="490">
        <v>291.92466666666667</v>
      </c>
    </row>
    <row r="195" spans="1:16" x14ac:dyDescent="0.2">
      <c r="A195" s="504" t="s">
        <v>399</v>
      </c>
      <c r="B195" s="489">
        <v>41.558</v>
      </c>
      <c r="C195" s="489">
        <v>39.853333333333332</v>
      </c>
      <c r="D195" s="489">
        <v>45.516999999999996</v>
      </c>
      <c r="E195" s="489">
        <v>52.439</v>
      </c>
      <c r="F195" s="489">
        <v>54.538999999999994</v>
      </c>
      <c r="G195" s="489">
        <v>57.133999999999993</v>
      </c>
      <c r="H195" s="489">
        <v>57.663666666666664</v>
      </c>
      <c r="I195" s="489">
        <v>51.634333333333338</v>
      </c>
      <c r="J195" s="489">
        <v>41.06033333333334</v>
      </c>
      <c r="K195" s="489">
        <v>35.576000000000001</v>
      </c>
      <c r="L195" s="489">
        <v>37.54066666666666</v>
      </c>
      <c r="M195" s="489">
        <v>42.998666666666672</v>
      </c>
      <c r="N195" s="489">
        <v>45.86633333333333</v>
      </c>
      <c r="O195" s="489">
        <v>50.626333333333328</v>
      </c>
      <c r="P195" s="489">
        <v>45.396333333333331</v>
      </c>
    </row>
    <row r="196" spans="1:16" x14ac:dyDescent="0.2">
      <c r="A196" s="506" t="s">
        <v>400</v>
      </c>
      <c r="B196" s="507">
        <v>43.900333333333329</v>
      </c>
      <c r="C196" s="507">
        <v>37.481000000000002</v>
      </c>
      <c r="D196" s="507">
        <v>38.643000000000001</v>
      </c>
      <c r="E196" s="507">
        <v>36.183999999999997</v>
      </c>
      <c r="F196" s="507">
        <v>35.707333333333331</v>
      </c>
      <c r="G196" s="507">
        <v>34.36</v>
      </c>
      <c r="H196" s="507">
        <v>35.235666666666667</v>
      </c>
      <c r="I196" s="507">
        <v>32.285333333333334</v>
      </c>
      <c r="J196" s="507">
        <v>27.299666666666667</v>
      </c>
      <c r="K196" s="507">
        <v>20.713999999999999</v>
      </c>
      <c r="L196" s="507">
        <v>20.726333333333333</v>
      </c>
      <c r="M196" s="507">
        <v>23.538</v>
      </c>
      <c r="N196" s="507">
        <v>27.263666666666666</v>
      </c>
      <c r="O196" s="507">
        <v>26.321333333333332</v>
      </c>
      <c r="P196" s="507">
        <v>22.805333333333333</v>
      </c>
    </row>
    <row r="197" spans="1:16" x14ac:dyDescent="0.2">
      <c r="A197" s="498"/>
      <c r="B197" s="498"/>
      <c r="C197" s="498"/>
      <c r="D197" s="498"/>
      <c r="E197" s="498"/>
      <c r="F197" s="498"/>
      <c r="G197" s="498"/>
      <c r="H197" s="498"/>
      <c r="I197" s="498"/>
      <c r="J197" s="498"/>
      <c r="K197" s="498"/>
      <c r="L197" s="498"/>
      <c r="M197" s="498"/>
      <c r="N197" s="498"/>
      <c r="O197" s="498"/>
      <c r="P197" s="498"/>
    </row>
    <row r="198" spans="1:16" x14ac:dyDescent="0.2">
      <c r="A198" s="497" t="s">
        <v>153</v>
      </c>
      <c r="B198" s="498"/>
      <c r="C198" s="498"/>
      <c r="D198" s="498"/>
      <c r="E198" s="498"/>
      <c r="F198" s="498"/>
      <c r="G198" s="498"/>
      <c r="H198" s="498"/>
      <c r="I198" s="498"/>
      <c r="J198" s="498"/>
      <c r="K198" s="498"/>
      <c r="L198" s="498"/>
      <c r="M198" s="498"/>
      <c r="N198" s="498"/>
      <c r="O198" s="498"/>
      <c r="P198" s="498"/>
    </row>
    <row r="199" spans="1:16" x14ac:dyDescent="0.2">
      <c r="A199" s="510" t="s">
        <v>393</v>
      </c>
      <c r="B199" s="498"/>
      <c r="C199" s="498"/>
      <c r="D199" s="498"/>
      <c r="E199" s="498"/>
      <c r="F199" s="498"/>
      <c r="G199" s="498"/>
      <c r="H199" s="498"/>
      <c r="I199" s="498"/>
      <c r="J199" s="498"/>
      <c r="K199" s="498"/>
      <c r="L199" s="498"/>
      <c r="M199" s="498"/>
      <c r="N199" s="498"/>
      <c r="O199" s="498"/>
      <c r="P199" s="498"/>
    </row>
    <row r="200" spans="1:16" x14ac:dyDescent="0.2">
      <c r="A200" s="566" t="s">
        <v>157</v>
      </c>
      <c r="B200" s="568">
        <v>2021</v>
      </c>
      <c r="C200" s="568"/>
      <c r="D200" s="568"/>
      <c r="E200" s="568"/>
      <c r="F200" s="568"/>
      <c r="G200" s="568"/>
      <c r="H200" s="568"/>
      <c r="I200" s="568"/>
      <c r="J200" s="568"/>
      <c r="K200" s="568"/>
      <c r="L200" s="500"/>
      <c r="M200" s="500"/>
      <c r="N200" s="523">
        <v>2022</v>
      </c>
      <c r="O200" s="523"/>
      <c r="P200" s="523"/>
    </row>
    <row r="201" spans="1:16" x14ac:dyDescent="0.2">
      <c r="A201" s="567"/>
      <c r="B201" s="501" t="s">
        <v>160</v>
      </c>
      <c r="C201" s="501" t="s">
        <v>387</v>
      </c>
      <c r="D201" s="501" t="s">
        <v>388</v>
      </c>
      <c r="E201" s="501" t="s">
        <v>368</v>
      </c>
      <c r="F201" s="501" t="s">
        <v>384</v>
      </c>
      <c r="G201" s="501" t="s">
        <v>386</v>
      </c>
      <c r="H201" s="501" t="s">
        <v>158</v>
      </c>
      <c r="I201" s="501" t="s">
        <v>389</v>
      </c>
      <c r="J201" s="501" t="s">
        <v>385</v>
      </c>
      <c r="K201" s="501" t="s">
        <v>159</v>
      </c>
      <c r="L201" s="501" t="s">
        <v>394</v>
      </c>
      <c r="M201" s="501" t="s">
        <v>395</v>
      </c>
      <c r="N201" s="501" t="s">
        <v>160</v>
      </c>
      <c r="O201" s="501" t="s">
        <v>387</v>
      </c>
      <c r="P201" s="501" t="s">
        <v>388</v>
      </c>
    </row>
    <row r="202" spans="1:16" x14ac:dyDescent="0.2">
      <c r="A202" s="487" t="s">
        <v>161</v>
      </c>
      <c r="B202" s="502">
        <v>81.277267008484955</v>
      </c>
      <c r="C202" s="502">
        <v>81.300660616425219</v>
      </c>
      <c r="D202" s="502">
        <v>81.324079003477664</v>
      </c>
      <c r="E202" s="502">
        <v>81.348551728155442</v>
      </c>
      <c r="F202" s="502">
        <v>81.372958427667513</v>
      </c>
      <c r="G202" s="502">
        <v>81.397790698597618</v>
      </c>
      <c r="H202" s="502">
        <v>81.423062421865183</v>
      </c>
      <c r="I202" s="502">
        <v>81.448421620649341</v>
      </c>
      <c r="J202" s="502">
        <v>81.473885752896109</v>
      </c>
      <c r="K202" s="502">
        <v>81.498951019830827</v>
      </c>
      <c r="L202" s="502">
        <v>81.524249575249968</v>
      </c>
      <c r="M202" s="502">
        <v>81.549475648180504</v>
      </c>
      <c r="N202" s="502">
        <v>81.573781233734152</v>
      </c>
      <c r="O202" s="502">
        <v>81.597601952673031</v>
      </c>
      <c r="P202" s="502">
        <v>81.620624083880259</v>
      </c>
    </row>
    <row r="203" spans="1:16" x14ac:dyDescent="0.2">
      <c r="A203" s="488" t="s">
        <v>162</v>
      </c>
      <c r="B203" s="503">
        <v>47.622968057894553</v>
      </c>
      <c r="C203" s="503">
        <v>50.716875808058624</v>
      </c>
      <c r="D203" s="503">
        <v>51.824916175826388</v>
      </c>
      <c r="E203" s="503">
        <v>52.709146747347582</v>
      </c>
      <c r="F203" s="503">
        <v>50.787796374176644</v>
      </c>
      <c r="G203" s="503">
        <v>50.795151304308241</v>
      </c>
      <c r="H203" s="503">
        <v>51.128548241131732</v>
      </c>
      <c r="I203" s="503">
        <v>51.917509032598538</v>
      </c>
      <c r="J203" s="503">
        <v>54.015564012886166</v>
      </c>
      <c r="K203" s="503">
        <v>54.325318168104353</v>
      </c>
      <c r="L203" s="503">
        <v>54.866575879902079</v>
      </c>
      <c r="M203" s="503">
        <v>55.074336536989222</v>
      </c>
      <c r="N203" s="503">
        <v>57.046994539059007</v>
      </c>
      <c r="O203" s="503">
        <v>56.968040033118136</v>
      </c>
      <c r="P203" s="503">
        <v>56.766547185394977</v>
      </c>
    </row>
    <row r="204" spans="1:16" x14ac:dyDescent="0.2">
      <c r="A204" s="487" t="s">
        <v>163</v>
      </c>
      <c r="B204" s="502">
        <v>37.255192854150124</v>
      </c>
      <c r="C204" s="502">
        <v>40.701307313607806</v>
      </c>
      <c r="D204" s="502">
        <v>41.880087870857842</v>
      </c>
      <c r="E204" s="502">
        <v>42.425993226319385</v>
      </c>
      <c r="F204" s="502">
        <v>41.110828265839487</v>
      </c>
      <c r="G204" s="502">
        <v>41.38363236007735</v>
      </c>
      <c r="H204" s="502">
        <v>42.831054086153749</v>
      </c>
      <c r="I204" s="502">
        <v>44.470019892014776</v>
      </c>
      <c r="J204" s="502">
        <v>46.945217595936157</v>
      </c>
      <c r="K204" s="502">
        <v>47.024645659839933</v>
      </c>
      <c r="L204" s="502">
        <v>47.309469383784844</v>
      </c>
      <c r="M204" s="502">
        <v>47.159040734202435</v>
      </c>
      <c r="N204" s="502">
        <v>48.379694109568632</v>
      </c>
      <c r="O204" s="502">
        <v>48.366714498570303</v>
      </c>
      <c r="P204" s="502">
        <v>48.197224183915417</v>
      </c>
    </row>
    <row r="205" spans="1:16" x14ac:dyDescent="0.2">
      <c r="A205" s="488" t="s">
        <v>164</v>
      </c>
      <c r="B205" s="503">
        <v>21.770535576742038</v>
      </c>
      <c r="C205" s="503">
        <v>19.747999723712088</v>
      </c>
      <c r="D205" s="503">
        <v>19.189280058319298</v>
      </c>
      <c r="E205" s="503">
        <v>19.509239203432298</v>
      </c>
      <c r="F205" s="503">
        <v>19.05372707459594</v>
      </c>
      <c r="G205" s="503">
        <v>18.528380568939557</v>
      </c>
      <c r="H205" s="503">
        <v>16.228849982442846</v>
      </c>
      <c r="I205" s="503">
        <v>14.345007053024359</v>
      </c>
      <c r="J205" s="503">
        <v>13.089611657778111</v>
      </c>
      <c r="K205" s="503">
        <v>13.438803037790242</v>
      </c>
      <c r="L205" s="503">
        <v>13.773606927210222</v>
      </c>
      <c r="M205" s="503">
        <v>14.371874967821086</v>
      </c>
      <c r="N205" s="503">
        <v>15.193121959736155</v>
      </c>
      <c r="O205" s="503">
        <v>15.098510550033811</v>
      </c>
      <c r="P205" s="503">
        <v>15.095869523395583</v>
      </c>
    </row>
    <row r="206" spans="1:16" x14ac:dyDescent="0.2">
      <c r="A206" s="487" t="s">
        <v>396</v>
      </c>
      <c r="B206" s="502">
        <v>4.3352789141262864</v>
      </c>
      <c r="C206" s="502">
        <v>3.4230787147471888</v>
      </c>
      <c r="D206" s="502">
        <v>3.0358399738568664</v>
      </c>
      <c r="E206" s="502">
        <v>3.3212964063674772</v>
      </c>
      <c r="F206" s="502">
        <v>3.6747903425459314</v>
      </c>
      <c r="G206" s="502">
        <v>4.4690734929598657</v>
      </c>
      <c r="H206" s="502">
        <v>4.9425380497733453</v>
      </c>
      <c r="I206" s="502">
        <v>6.0843673077464411</v>
      </c>
      <c r="J206" s="502">
        <v>6.555396980395102</v>
      </c>
      <c r="K206" s="502">
        <v>6.7617257538864397</v>
      </c>
      <c r="L206" s="502">
        <v>6.2133328999640991</v>
      </c>
      <c r="M206" s="502">
        <v>5.6270070447915757</v>
      </c>
      <c r="N206" s="502">
        <v>5.9456098838471947</v>
      </c>
      <c r="O206" s="502">
        <v>5.1782680100698402</v>
      </c>
      <c r="P206" s="502">
        <v>5.0178486180680739</v>
      </c>
    </row>
    <row r="207" spans="1:16" x14ac:dyDescent="0.2">
      <c r="A207" s="488"/>
      <c r="B207" s="503"/>
      <c r="C207" s="503"/>
      <c r="D207" s="503"/>
      <c r="E207" s="503"/>
      <c r="F207" s="503"/>
      <c r="G207" s="503"/>
      <c r="H207" s="503"/>
      <c r="I207" s="503"/>
      <c r="J207" s="503"/>
      <c r="K207" s="503"/>
      <c r="L207" s="503"/>
      <c r="M207" s="503"/>
      <c r="N207" s="503"/>
      <c r="O207" s="503"/>
      <c r="P207" s="503"/>
    </row>
    <row r="208" spans="1:16" x14ac:dyDescent="0.2">
      <c r="A208" s="504" t="s">
        <v>165</v>
      </c>
      <c r="B208" s="489">
        <v>503.12633333333332</v>
      </c>
      <c r="C208" s="489">
        <v>503.26733333333328</v>
      </c>
      <c r="D208" s="489">
        <v>503.404</v>
      </c>
      <c r="E208" s="489">
        <v>503.54266666666666</v>
      </c>
      <c r="F208" s="489">
        <v>503.67633333333333</v>
      </c>
      <c r="G208" s="489">
        <v>503.80933333333337</v>
      </c>
      <c r="H208" s="489">
        <v>503.93666666666667</v>
      </c>
      <c r="I208" s="489">
        <v>504.06133333333332</v>
      </c>
      <c r="J208" s="489">
        <v>504.18199999999996</v>
      </c>
      <c r="K208" s="489">
        <v>504.29933333333332</v>
      </c>
      <c r="L208" s="489">
        <v>504.41433333333339</v>
      </c>
      <c r="M208" s="489">
        <v>504.52766666666668</v>
      </c>
      <c r="N208" s="489">
        <v>504.63599999999997</v>
      </c>
      <c r="O208" s="489">
        <v>504.74399999999997</v>
      </c>
      <c r="P208" s="489">
        <v>504.84666666666664</v>
      </c>
    </row>
    <row r="209" spans="1:16" x14ac:dyDescent="0.2">
      <c r="A209" s="505" t="s">
        <v>166</v>
      </c>
      <c r="B209" s="490">
        <v>408.92733333333337</v>
      </c>
      <c r="C209" s="490">
        <v>409.15966666666668</v>
      </c>
      <c r="D209" s="490">
        <v>409.38866666666672</v>
      </c>
      <c r="E209" s="490">
        <v>409.62466666666666</v>
      </c>
      <c r="F209" s="490">
        <v>409.85633333333334</v>
      </c>
      <c r="G209" s="490">
        <v>410.08966666666669</v>
      </c>
      <c r="H209" s="490">
        <v>410.32066666666668</v>
      </c>
      <c r="I209" s="490">
        <v>410.55</v>
      </c>
      <c r="J209" s="490">
        <v>410.77666666666664</v>
      </c>
      <c r="K209" s="490">
        <v>410.99866666666668</v>
      </c>
      <c r="L209" s="490">
        <v>411.21999999999997</v>
      </c>
      <c r="M209" s="490">
        <v>411.43966666666665</v>
      </c>
      <c r="N209" s="490">
        <v>411.65066666666667</v>
      </c>
      <c r="O209" s="490">
        <v>411.85899999999998</v>
      </c>
      <c r="P209" s="490">
        <v>412.05899999999997</v>
      </c>
    </row>
    <row r="210" spans="1:16" x14ac:dyDescent="0.2">
      <c r="A210" s="504" t="s">
        <v>397</v>
      </c>
      <c r="B210" s="489">
        <v>194.74333333333334</v>
      </c>
      <c r="C210" s="489">
        <v>207.51300000000001</v>
      </c>
      <c r="D210" s="489">
        <v>212.16533333333334</v>
      </c>
      <c r="E210" s="489">
        <v>215.90966666666668</v>
      </c>
      <c r="F210" s="489">
        <v>208.15700000000001</v>
      </c>
      <c r="G210" s="489">
        <v>208.30566666666664</v>
      </c>
      <c r="H210" s="489">
        <v>209.79100000000003</v>
      </c>
      <c r="I210" s="489">
        <v>213.14733333333334</v>
      </c>
      <c r="J210" s="489">
        <v>221.88333333333333</v>
      </c>
      <c r="K210" s="489">
        <v>223.27633333333333</v>
      </c>
      <c r="L210" s="489">
        <v>225.62233333333333</v>
      </c>
      <c r="M210" s="489">
        <v>226.59766666666667</v>
      </c>
      <c r="N210" s="489">
        <v>234.83433333333332</v>
      </c>
      <c r="O210" s="489">
        <v>234.62800000000001</v>
      </c>
      <c r="P210" s="489">
        <v>233.91166666666666</v>
      </c>
    </row>
    <row r="211" spans="1:16" x14ac:dyDescent="0.2">
      <c r="A211" s="505" t="s">
        <v>167</v>
      </c>
      <c r="B211" s="490">
        <v>152.34666666666666</v>
      </c>
      <c r="C211" s="490">
        <v>166.53333333333333</v>
      </c>
      <c r="D211" s="490">
        <v>171.45233333333331</v>
      </c>
      <c r="E211" s="490">
        <v>173.78733333333335</v>
      </c>
      <c r="F211" s="490">
        <v>168.49533333333332</v>
      </c>
      <c r="G211" s="490">
        <v>169.71</v>
      </c>
      <c r="H211" s="490">
        <v>175.74466666666663</v>
      </c>
      <c r="I211" s="490">
        <v>182.57166666666669</v>
      </c>
      <c r="J211" s="490">
        <v>192.84</v>
      </c>
      <c r="K211" s="490">
        <v>193.27066666666667</v>
      </c>
      <c r="L211" s="490">
        <v>194.54600000000002</v>
      </c>
      <c r="M211" s="490">
        <v>194.03100000000003</v>
      </c>
      <c r="N211" s="490">
        <v>199.15533333333335</v>
      </c>
      <c r="O211" s="490">
        <v>199.20266666666666</v>
      </c>
      <c r="P211" s="490">
        <v>198.601</v>
      </c>
    </row>
    <row r="212" spans="1:16" x14ac:dyDescent="0.2">
      <c r="A212" s="504" t="s">
        <v>168</v>
      </c>
      <c r="B212" s="489">
        <v>42.396666666666668</v>
      </c>
      <c r="C212" s="489">
        <v>40.979666666666667</v>
      </c>
      <c r="D212" s="489">
        <v>40.713000000000001</v>
      </c>
      <c r="E212" s="489">
        <v>42.12233333333333</v>
      </c>
      <c r="F212" s="489">
        <v>39.661666666666669</v>
      </c>
      <c r="G212" s="489">
        <v>38.595666666666666</v>
      </c>
      <c r="H212" s="489">
        <v>34.046666666666674</v>
      </c>
      <c r="I212" s="489">
        <v>30.576000000000004</v>
      </c>
      <c r="J212" s="489">
        <v>29.043666666666667</v>
      </c>
      <c r="K212" s="489">
        <v>30.005666666666666</v>
      </c>
      <c r="L212" s="489">
        <v>31.076333333333334</v>
      </c>
      <c r="M212" s="489">
        <v>32.566333333333333</v>
      </c>
      <c r="N212" s="489">
        <v>35.678666666666665</v>
      </c>
      <c r="O212" s="489">
        <v>35.425333333333334</v>
      </c>
      <c r="P212" s="489">
        <v>35.311</v>
      </c>
    </row>
    <row r="213" spans="1:16" x14ac:dyDescent="0.2">
      <c r="A213" s="505" t="s">
        <v>398</v>
      </c>
      <c r="B213" s="490">
        <v>214.184</v>
      </c>
      <c r="C213" s="490">
        <v>201.64666666666668</v>
      </c>
      <c r="D213" s="490">
        <v>197.22333333333336</v>
      </c>
      <c r="E213" s="490">
        <v>193.715</v>
      </c>
      <c r="F213" s="490">
        <v>201.69933333333336</v>
      </c>
      <c r="G213" s="490">
        <v>201.78400000000002</v>
      </c>
      <c r="H213" s="490">
        <v>200.52966666666666</v>
      </c>
      <c r="I213" s="490">
        <v>197.4026666666667</v>
      </c>
      <c r="J213" s="490">
        <v>188.89333333333335</v>
      </c>
      <c r="K213" s="490">
        <v>187.7223333333333</v>
      </c>
      <c r="L213" s="490">
        <v>185.59766666666667</v>
      </c>
      <c r="M213" s="490">
        <v>184.84199999999998</v>
      </c>
      <c r="N213" s="490">
        <v>176.81633333333335</v>
      </c>
      <c r="O213" s="490">
        <v>177.23099999999999</v>
      </c>
      <c r="P213" s="490">
        <v>178.14733333333334</v>
      </c>
    </row>
    <row r="214" spans="1:16" x14ac:dyDescent="0.2">
      <c r="A214" s="504" t="s">
        <v>399</v>
      </c>
      <c r="B214" s="489">
        <v>8.4426666666666677</v>
      </c>
      <c r="C214" s="489">
        <v>7.1033333333333344</v>
      </c>
      <c r="D214" s="489">
        <v>6.4409999999999998</v>
      </c>
      <c r="E214" s="489">
        <v>7.1709999999999994</v>
      </c>
      <c r="F214" s="489">
        <v>7.6493333333333338</v>
      </c>
      <c r="G214" s="489">
        <v>9.309333333333333</v>
      </c>
      <c r="H214" s="489">
        <v>10.369</v>
      </c>
      <c r="I214" s="489">
        <v>12.968666666666666</v>
      </c>
      <c r="J214" s="489">
        <v>14.545333333333332</v>
      </c>
      <c r="K214" s="489">
        <v>15.097333333333333</v>
      </c>
      <c r="L214" s="489">
        <v>14.018666666666666</v>
      </c>
      <c r="M214" s="489">
        <v>12.750666666666666</v>
      </c>
      <c r="N214" s="489">
        <v>13.962333333333333</v>
      </c>
      <c r="O214" s="489">
        <v>12.149666666666667</v>
      </c>
      <c r="P214" s="489">
        <v>11.737333333333334</v>
      </c>
    </row>
    <row r="215" spans="1:16" x14ac:dyDescent="0.2">
      <c r="A215" s="506" t="s">
        <v>400</v>
      </c>
      <c r="B215" s="507">
        <v>18.683666666666667</v>
      </c>
      <c r="C215" s="507">
        <v>15.592666666666666</v>
      </c>
      <c r="D215" s="507">
        <v>15.622</v>
      </c>
      <c r="E215" s="507">
        <v>13.394333333333334</v>
      </c>
      <c r="F215" s="507">
        <v>14.957000000000001</v>
      </c>
      <c r="G215" s="507">
        <v>17.145</v>
      </c>
      <c r="H215" s="507">
        <v>17.462999999999997</v>
      </c>
      <c r="I215" s="507">
        <v>21.001999999999999</v>
      </c>
      <c r="J215" s="507">
        <v>20.064333333333334</v>
      </c>
      <c r="K215" s="507">
        <v>20.281000000000002</v>
      </c>
      <c r="L215" s="507">
        <v>17.811666666666667</v>
      </c>
      <c r="M215" s="507">
        <v>20.165000000000003</v>
      </c>
      <c r="N215" s="507">
        <v>22.227999999999998</v>
      </c>
      <c r="O215" s="507">
        <v>22.01</v>
      </c>
      <c r="P215" s="507">
        <v>22.508666666666667</v>
      </c>
    </row>
    <row r="216" spans="1:16" x14ac:dyDescent="0.2">
      <c r="A216" s="498"/>
      <c r="B216" s="498"/>
      <c r="C216" s="498"/>
      <c r="D216" s="498"/>
      <c r="E216" s="498"/>
      <c r="F216" s="498"/>
      <c r="G216" s="498"/>
      <c r="H216" s="498"/>
      <c r="I216" s="498"/>
      <c r="J216" s="498"/>
      <c r="K216" s="498"/>
      <c r="L216" s="498"/>
      <c r="M216" s="498"/>
      <c r="N216" s="498"/>
      <c r="O216" s="498"/>
      <c r="P216" s="498"/>
    </row>
    <row r="217" spans="1:16" x14ac:dyDescent="0.2">
      <c r="A217" s="497" t="s">
        <v>154</v>
      </c>
      <c r="B217" s="498"/>
      <c r="C217" s="498"/>
      <c r="D217" s="498"/>
      <c r="E217" s="498"/>
      <c r="F217" s="498"/>
      <c r="G217" s="498"/>
      <c r="H217" s="498"/>
      <c r="I217" s="498"/>
      <c r="J217" s="498"/>
      <c r="K217" s="498"/>
      <c r="L217" s="498"/>
      <c r="M217" s="498"/>
      <c r="N217" s="498"/>
      <c r="O217" s="498"/>
      <c r="P217" s="498"/>
    </row>
    <row r="218" spans="1:16" x14ac:dyDescent="0.2">
      <c r="A218" s="510" t="s">
        <v>393</v>
      </c>
      <c r="B218" s="498"/>
      <c r="C218" s="498"/>
      <c r="D218" s="498"/>
      <c r="E218" s="498"/>
      <c r="F218" s="498"/>
      <c r="G218" s="498"/>
      <c r="H218" s="498"/>
      <c r="I218" s="498"/>
      <c r="J218" s="498"/>
      <c r="K218" s="498"/>
      <c r="L218" s="498"/>
      <c r="M218" s="498"/>
      <c r="N218" s="498"/>
      <c r="O218" s="498"/>
      <c r="P218" s="498"/>
    </row>
    <row r="219" spans="1:16" x14ac:dyDescent="0.2">
      <c r="A219" s="566" t="s">
        <v>157</v>
      </c>
      <c r="B219" s="568">
        <v>2021</v>
      </c>
      <c r="C219" s="568"/>
      <c r="D219" s="568"/>
      <c r="E219" s="568"/>
      <c r="F219" s="568"/>
      <c r="G219" s="568"/>
      <c r="H219" s="568"/>
      <c r="I219" s="568"/>
      <c r="J219" s="568"/>
      <c r="K219" s="568"/>
      <c r="L219" s="500"/>
      <c r="M219" s="500"/>
      <c r="N219" s="523">
        <v>2022</v>
      </c>
      <c r="O219" s="523"/>
      <c r="P219" s="523"/>
    </row>
    <row r="220" spans="1:16" x14ac:dyDescent="0.2">
      <c r="A220" s="567"/>
      <c r="B220" s="501" t="s">
        <v>160</v>
      </c>
      <c r="C220" s="501" t="s">
        <v>387</v>
      </c>
      <c r="D220" s="501" t="s">
        <v>388</v>
      </c>
      <c r="E220" s="501" t="s">
        <v>368</v>
      </c>
      <c r="F220" s="501" t="s">
        <v>384</v>
      </c>
      <c r="G220" s="501" t="s">
        <v>386</v>
      </c>
      <c r="H220" s="501" t="s">
        <v>158</v>
      </c>
      <c r="I220" s="501" t="s">
        <v>389</v>
      </c>
      <c r="J220" s="501" t="s">
        <v>385</v>
      </c>
      <c r="K220" s="501" t="s">
        <v>159</v>
      </c>
      <c r="L220" s="501" t="s">
        <v>394</v>
      </c>
      <c r="M220" s="501" t="s">
        <v>395</v>
      </c>
      <c r="N220" s="501" t="s">
        <v>160</v>
      </c>
      <c r="O220" s="501" t="s">
        <v>387</v>
      </c>
      <c r="P220" s="501" t="s">
        <v>388</v>
      </c>
    </row>
    <row r="221" spans="1:16" x14ac:dyDescent="0.2">
      <c r="A221" s="487" t="s">
        <v>161</v>
      </c>
      <c r="B221" s="502">
        <v>76.493774330828728</v>
      </c>
      <c r="C221" s="502">
        <v>76.525233332689908</v>
      </c>
      <c r="D221" s="502">
        <v>76.556037306478288</v>
      </c>
      <c r="E221" s="502">
        <v>76.587823223465577</v>
      </c>
      <c r="F221" s="502">
        <v>76.619065215077953</v>
      </c>
      <c r="G221" s="502">
        <v>76.650458686399858</v>
      </c>
      <c r="H221" s="502">
        <v>76.681571933677986</v>
      </c>
      <c r="I221" s="502">
        <v>76.712264585058932</v>
      </c>
      <c r="J221" s="502">
        <v>76.742797457419471</v>
      </c>
      <c r="K221" s="502">
        <v>76.772643114177882</v>
      </c>
      <c r="L221" s="502">
        <v>76.802718417075155</v>
      </c>
      <c r="M221" s="502">
        <v>76.832522275216377</v>
      </c>
      <c r="N221" s="502">
        <v>76.861598668360699</v>
      </c>
      <c r="O221" s="502">
        <v>76.89030332968413</v>
      </c>
      <c r="P221" s="502">
        <v>76.918585738950583</v>
      </c>
    </row>
    <row r="222" spans="1:16" x14ac:dyDescent="0.2">
      <c r="A222" s="488" t="s">
        <v>162</v>
      </c>
      <c r="B222" s="503">
        <v>64.866633148397383</v>
      </c>
      <c r="C222" s="503">
        <v>65.220524046201703</v>
      </c>
      <c r="D222" s="503">
        <v>65.20376690753109</v>
      </c>
      <c r="E222" s="503">
        <v>64.333306697637056</v>
      </c>
      <c r="F222" s="503">
        <v>63.27789145143705</v>
      </c>
      <c r="G222" s="503">
        <v>62.805516282911633</v>
      </c>
      <c r="H222" s="503">
        <v>61.950962851538229</v>
      </c>
      <c r="I222" s="503">
        <v>61.552119779078808</v>
      </c>
      <c r="J222" s="503">
        <v>60.638454371598108</v>
      </c>
      <c r="K222" s="503">
        <v>60.562486254134654</v>
      </c>
      <c r="L222" s="503">
        <v>59.588177509244147</v>
      </c>
      <c r="M222" s="503">
        <v>60.468501018480467</v>
      </c>
      <c r="N222" s="503">
        <v>62.689548212202773</v>
      </c>
      <c r="O222" s="503">
        <v>64.351183641931769</v>
      </c>
      <c r="P222" s="503">
        <v>65.253307308609834</v>
      </c>
    </row>
    <row r="223" spans="1:16" x14ac:dyDescent="0.2">
      <c r="A223" s="487" t="s">
        <v>163</v>
      </c>
      <c r="B223" s="502">
        <v>53.942934048780053</v>
      </c>
      <c r="C223" s="502">
        <v>54.316274560553083</v>
      </c>
      <c r="D223" s="502">
        <v>54.346242131732204</v>
      </c>
      <c r="E223" s="502">
        <v>53.87751885205256</v>
      </c>
      <c r="F223" s="502">
        <v>53.153888131267003</v>
      </c>
      <c r="G223" s="502">
        <v>53.167863784260973</v>
      </c>
      <c r="H223" s="502">
        <v>52.613142287636137</v>
      </c>
      <c r="I223" s="502">
        <v>52.482091596792635</v>
      </c>
      <c r="J223" s="502">
        <v>51.864964557555162</v>
      </c>
      <c r="K223" s="502">
        <v>51.964597183540228</v>
      </c>
      <c r="L223" s="502">
        <v>50.463485239292403</v>
      </c>
      <c r="M223" s="502">
        <v>50.905980230391798</v>
      </c>
      <c r="N223" s="502">
        <v>52.741484585258412</v>
      </c>
      <c r="O223" s="502">
        <v>55.016506091301153</v>
      </c>
      <c r="P223" s="502">
        <v>55.957492951637377</v>
      </c>
    </row>
    <row r="224" spans="1:16" x14ac:dyDescent="0.2">
      <c r="A224" s="488" t="s">
        <v>164</v>
      </c>
      <c r="B224" s="503">
        <v>16.84007446268404</v>
      </c>
      <c r="C224" s="503">
        <v>16.719046105676984</v>
      </c>
      <c r="D224" s="503">
        <v>16.651683316389544</v>
      </c>
      <c r="E224" s="503">
        <v>16.252696844096885</v>
      </c>
      <c r="F224" s="503">
        <v>15.999274135010886</v>
      </c>
      <c r="G224" s="503">
        <v>15.34523250352278</v>
      </c>
      <c r="H224" s="503">
        <v>15.072922411681683</v>
      </c>
      <c r="I224" s="503">
        <v>14.735702489882415</v>
      </c>
      <c r="J224" s="503">
        <v>14.468524808165759</v>
      </c>
      <c r="K224" s="503">
        <v>14.19654430363817</v>
      </c>
      <c r="L224" s="503">
        <v>15.312741326838921</v>
      </c>
      <c r="M224" s="503">
        <v>15.813873225132077</v>
      </c>
      <c r="N224" s="503">
        <v>15.868775434894463</v>
      </c>
      <c r="O224" s="503">
        <v>14.505836602122828</v>
      </c>
      <c r="P224" s="503">
        <v>14.245570537384964</v>
      </c>
    </row>
    <row r="225" spans="1:16" x14ac:dyDescent="0.2">
      <c r="A225" s="487" t="s">
        <v>396</v>
      </c>
      <c r="B225" s="502">
        <v>5.8544592993738362</v>
      </c>
      <c r="C225" s="502">
        <v>6.0069043331164158</v>
      </c>
      <c r="D225" s="502">
        <v>7.0629552767998911</v>
      </c>
      <c r="E225" s="502">
        <v>6.252764903253909</v>
      </c>
      <c r="F225" s="502">
        <v>6.0317652345235215</v>
      </c>
      <c r="G225" s="502">
        <v>5.6084407563975427</v>
      </c>
      <c r="H225" s="502">
        <v>6.4910373360633349</v>
      </c>
      <c r="I225" s="502">
        <v>6.7256238881289372</v>
      </c>
      <c r="J225" s="502">
        <v>6.7439394756231259</v>
      </c>
      <c r="K225" s="502">
        <v>6.5806008546655139</v>
      </c>
      <c r="L225" s="502">
        <v>5.7359795382225185</v>
      </c>
      <c r="M225" s="502">
        <v>5.8037889014917967</v>
      </c>
      <c r="N225" s="502">
        <v>6.377759182549128</v>
      </c>
      <c r="O225" s="502">
        <v>6.4253215106023456</v>
      </c>
      <c r="P225" s="502">
        <v>6.0586673225140677</v>
      </c>
    </row>
    <row r="226" spans="1:16" x14ac:dyDescent="0.2">
      <c r="A226" s="488"/>
      <c r="B226" s="503"/>
      <c r="C226" s="503"/>
      <c r="D226" s="503"/>
      <c r="E226" s="503"/>
      <c r="F226" s="503"/>
      <c r="G226" s="503"/>
      <c r="H226" s="503"/>
      <c r="I226" s="503"/>
      <c r="J226" s="503"/>
      <c r="K226" s="503"/>
      <c r="L226" s="503"/>
      <c r="M226" s="503"/>
      <c r="N226" s="503"/>
      <c r="O226" s="503"/>
      <c r="P226" s="503"/>
    </row>
    <row r="227" spans="1:16" x14ac:dyDescent="0.2">
      <c r="A227" s="504" t="s">
        <v>165</v>
      </c>
      <c r="B227" s="489">
        <v>396.95866666666666</v>
      </c>
      <c r="C227" s="489">
        <v>397.17966666666666</v>
      </c>
      <c r="D227" s="489">
        <v>397.39300000000003</v>
      </c>
      <c r="E227" s="489">
        <v>397.60933333333332</v>
      </c>
      <c r="F227" s="489">
        <v>397.81700000000001</v>
      </c>
      <c r="G227" s="489">
        <v>398.02066666666673</v>
      </c>
      <c r="H227" s="489">
        <v>398.21866666666665</v>
      </c>
      <c r="I227" s="489">
        <v>398.41</v>
      </c>
      <c r="J227" s="489">
        <v>398.59766666666661</v>
      </c>
      <c r="K227" s="489">
        <v>398.77833333333336</v>
      </c>
      <c r="L227" s="489">
        <v>398.95766666666668</v>
      </c>
      <c r="M227" s="489">
        <v>399.13566666666662</v>
      </c>
      <c r="N227" s="489">
        <v>399.30733333333336</v>
      </c>
      <c r="O227" s="489">
        <v>399.47733333333332</v>
      </c>
      <c r="P227" s="489">
        <v>399.64333333333326</v>
      </c>
    </row>
    <row r="228" spans="1:16" x14ac:dyDescent="0.2">
      <c r="A228" s="505" t="s">
        <v>166</v>
      </c>
      <c r="B228" s="490">
        <v>303.64866666666666</v>
      </c>
      <c r="C228" s="490">
        <v>303.9426666666667</v>
      </c>
      <c r="D228" s="490">
        <v>304.2283333333333</v>
      </c>
      <c r="E228" s="490">
        <v>304.52033333333333</v>
      </c>
      <c r="F228" s="490">
        <v>304.80366666666669</v>
      </c>
      <c r="G228" s="490">
        <v>305.08466666666669</v>
      </c>
      <c r="H228" s="490">
        <v>305.36033333333336</v>
      </c>
      <c r="I228" s="490">
        <v>305.62933333333331</v>
      </c>
      <c r="J228" s="490">
        <v>305.89499999999998</v>
      </c>
      <c r="K228" s="490">
        <v>306.15266666666668</v>
      </c>
      <c r="L228" s="490">
        <v>306.41033333333331</v>
      </c>
      <c r="M228" s="490">
        <v>306.666</v>
      </c>
      <c r="N228" s="490">
        <v>306.91399999999999</v>
      </c>
      <c r="O228" s="490">
        <v>307.15933333333334</v>
      </c>
      <c r="P228" s="490">
        <v>307.40000000000003</v>
      </c>
    </row>
    <row r="229" spans="1:16" x14ac:dyDescent="0.2">
      <c r="A229" s="504" t="s">
        <v>397</v>
      </c>
      <c r="B229" s="489">
        <v>196.9666666666667</v>
      </c>
      <c r="C229" s="489">
        <v>198.23300000000003</v>
      </c>
      <c r="D229" s="489">
        <v>198.36833333333334</v>
      </c>
      <c r="E229" s="489">
        <v>195.90800000000002</v>
      </c>
      <c r="F229" s="489">
        <v>192.87333333333336</v>
      </c>
      <c r="G229" s="489">
        <v>191.61</v>
      </c>
      <c r="H229" s="489">
        <v>189.17366666666666</v>
      </c>
      <c r="I229" s="489">
        <v>188.12133333333335</v>
      </c>
      <c r="J229" s="489">
        <v>185.49</v>
      </c>
      <c r="K229" s="489">
        <v>185.41366666666667</v>
      </c>
      <c r="L229" s="489">
        <v>182.58433333333335</v>
      </c>
      <c r="M229" s="489">
        <v>185.43633333333332</v>
      </c>
      <c r="N229" s="489">
        <v>192.40300000000002</v>
      </c>
      <c r="O229" s="489">
        <v>197.66066666666666</v>
      </c>
      <c r="P229" s="489">
        <v>200.58866666666665</v>
      </c>
    </row>
    <row r="230" spans="1:16" x14ac:dyDescent="0.2">
      <c r="A230" s="505" t="s">
        <v>167</v>
      </c>
      <c r="B230" s="490">
        <v>163.797</v>
      </c>
      <c r="C230" s="490">
        <v>165.09033333333332</v>
      </c>
      <c r="D230" s="490">
        <v>165.33666666666667</v>
      </c>
      <c r="E230" s="490">
        <v>164.06799999999998</v>
      </c>
      <c r="F230" s="490">
        <v>162.01499999999999</v>
      </c>
      <c r="G230" s="490">
        <v>162.20699999999999</v>
      </c>
      <c r="H230" s="490">
        <v>160.65966666666668</v>
      </c>
      <c r="I230" s="490">
        <v>160.40066666666667</v>
      </c>
      <c r="J230" s="490">
        <v>158.65233333333333</v>
      </c>
      <c r="K230" s="490">
        <v>159.09099999999998</v>
      </c>
      <c r="L230" s="490">
        <v>154.62533333333332</v>
      </c>
      <c r="M230" s="490">
        <v>156.11133333333333</v>
      </c>
      <c r="N230" s="490">
        <v>161.87100000000001</v>
      </c>
      <c r="O230" s="490">
        <v>168.98833333333334</v>
      </c>
      <c r="P230" s="490">
        <v>172.01333333333332</v>
      </c>
    </row>
    <row r="231" spans="1:16" x14ac:dyDescent="0.2">
      <c r="A231" s="504" t="s">
        <v>168</v>
      </c>
      <c r="B231" s="489">
        <v>33.169333333333334</v>
      </c>
      <c r="C231" s="489">
        <v>33.142666666666663</v>
      </c>
      <c r="D231" s="489">
        <v>33.031666666666666</v>
      </c>
      <c r="E231" s="489">
        <v>31.840333333333334</v>
      </c>
      <c r="F231" s="489">
        <v>30.858333333333331</v>
      </c>
      <c r="G231" s="489">
        <v>29.403000000000002</v>
      </c>
      <c r="H231" s="489">
        <v>28.513999999999999</v>
      </c>
      <c r="I231" s="489">
        <v>27.721</v>
      </c>
      <c r="J231" s="489">
        <v>26.837666666666667</v>
      </c>
      <c r="K231" s="489">
        <v>26.322333333333333</v>
      </c>
      <c r="L231" s="489">
        <v>27.958666666666669</v>
      </c>
      <c r="M231" s="489">
        <v>29.324666666666669</v>
      </c>
      <c r="N231" s="489">
        <v>30.532</v>
      </c>
      <c r="O231" s="489">
        <v>28.672333333333331</v>
      </c>
      <c r="P231" s="489">
        <v>28.574999999999999</v>
      </c>
    </row>
    <row r="232" spans="1:16" x14ac:dyDescent="0.2">
      <c r="A232" s="505" t="s">
        <v>398</v>
      </c>
      <c r="B232" s="490">
        <v>106.682</v>
      </c>
      <c r="C232" s="490">
        <v>105.70966666666668</v>
      </c>
      <c r="D232" s="490">
        <v>105.86</v>
      </c>
      <c r="E232" s="490">
        <v>108.61233333333332</v>
      </c>
      <c r="F232" s="490">
        <v>111.93033333333334</v>
      </c>
      <c r="G232" s="490">
        <v>113.47466666666666</v>
      </c>
      <c r="H232" s="490">
        <v>116.18666666666667</v>
      </c>
      <c r="I232" s="490">
        <v>117.508</v>
      </c>
      <c r="J232" s="490">
        <v>120.40500000000002</v>
      </c>
      <c r="K232" s="490">
        <v>120.73899999999999</v>
      </c>
      <c r="L232" s="490">
        <v>123.82599999999998</v>
      </c>
      <c r="M232" s="490">
        <v>121.22966666666667</v>
      </c>
      <c r="N232" s="490">
        <v>114.51100000000001</v>
      </c>
      <c r="O232" s="490">
        <v>109.49866666666667</v>
      </c>
      <c r="P232" s="490">
        <v>106.81133333333332</v>
      </c>
    </row>
    <row r="233" spans="1:16" x14ac:dyDescent="0.2">
      <c r="A233" s="504" t="s">
        <v>399</v>
      </c>
      <c r="B233" s="489">
        <v>11.531333333333334</v>
      </c>
      <c r="C233" s="489">
        <v>11.907666666666666</v>
      </c>
      <c r="D233" s="489">
        <v>14.010666666666665</v>
      </c>
      <c r="E233" s="489">
        <v>12.249666666666668</v>
      </c>
      <c r="F233" s="489">
        <v>11.633666666666668</v>
      </c>
      <c r="G233" s="489">
        <v>10.746333333333332</v>
      </c>
      <c r="H233" s="489">
        <v>12.279333333333334</v>
      </c>
      <c r="I233" s="489">
        <v>12.652333333333333</v>
      </c>
      <c r="J233" s="489">
        <v>12.509333333333336</v>
      </c>
      <c r="K233" s="489">
        <v>12.201333333333332</v>
      </c>
      <c r="L233" s="489">
        <v>10.472999999999999</v>
      </c>
      <c r="M233" s="489">
        <v>10.762333333333332</v>
      </c>
      <c r="N233" s="489">
        <v>12.271000000000001</v>
      </c>
      <c r="O233" s="489">
        <v>12.700333333333333</v>
      </c>
      <c r="P233" s="489">
        <v>12.153</v>
      </c>
    </row>
    <row r="234" spans="1:16" x14ac:dyDescent="0.2">
      <c r="A234" s="506" t="s">
        <v>400</v>
      </c>
      <c r="B234" s="507">
        <v>14.014000000000001</v>
      </c>
      <c r="C234" s="507">
        <v>13.275</v>
      </c>
      <c r="D234" s="507">
        <v>13.100666666666667</v>
      </c>
      <c r="E234" s="507">
        <v>9.5363333333333333</v>
      </c>
      <c r="F234" s="507">
        <v>5.28</v>
      </c>
      <c r="G234" s="507">
        <v>3.9583333333333335</v>
      </c>
      <c r="H234" s="507">
        <v>4.4929999999999994</v>
      </c>
      <c r="I234" s="507">
        <v>5.5123333333333333</v>
      </c>
      <c r="J234" s="507">
        <v>6.8093333333333339</v>
      </c>
      <c r="K234" s="507">
        <v>8.3803333333333345</v>
      </c>
      <c r="L234" s="507">
        <v>8.5469999999999988</v>
      </c>
      <c r="M234" s="507">
        <v>8.3286666666666651</v>
      </c>
      <c r="N234" s="507">
        <v>7.581666666666667</v>
      </c>
      <c r="O234" s="507">
        <v>7.0549999999999997</v>
      </c>
      <c r="P234" s="507">
        <v>6.7530000000000001</v>
      </c>
    </row>
    <row r="235" spans="1:16" x14ac:dyDescent="0.2">
      <c r="A235" s="498"/>
      <c r="B235" s="498"/>
      <c r="C235" s="498"/>
      <c r="D235" s="498"/>
      <c r="E235" s="498"/>
      <c r="F235" s="498"/>
      <c r="G235" s="498"/>
      <c r="H235" s="498"/>
      <c r="I235" s="498"/>
      <c r="J235" s="498"/>
      <c r="K235" s="498"/>
      <c r="L235" s="498"/>
      <c r="M235" s="498"/>
      <c r="N235" s="498"/>
      <c r="O235" s="498"/>
      <c r="P235" s="498"/>
    </row>
    <row r="236" spans="1:16" x14ac:dyDescent="0.2">
      <c r="A236" s="497" t="s">
        <v>155</v>
      </c>
      <c r="B236" s="498"/>
      <c r="C236" s="498"/>
      <c r="D236" s="498"/>
      <c r="E236" s="498"/>
      <c r="F236" s="498"/>
      <c r="G236" s="498"/>
      <c r="H236" s="498"/>
      <c r="I236" s="498"/>
      <c r="J236" s="498"/>
      <c r="K236" s="498"/>
      <c r="L236" s="498"/>
      <c r="M236" s="498"/>
      <c r="N236" s="498"/>
      <c r="O236" s="498"/>
      <c r="P236" s="498"/>
    </row>
    <row r="237" spans="1:16" x14ac:dyDescent="0.2">
      <c r="A237" s="510" t="s">
        <v>393</v>
      </c>
      <c r="B237" s="498"/>
      <c r="C237" s="498"/>
      <c r="D237" s="498"/>
      <c r="E237" s="498"/>
      <c r="F237" s="498"/>
      <c r="G237" s="498"/>
      <c r="H237" s="498"/>
      <c r="I237" s="498"/>
      <c r="J237" s="498"/>
      <c r="K237" s="498"/>
      <c r="L237" s="498"/>
      <c r="M237" s="498"/>
      <c r="N237" s="498"/>
      <c r="O237" s="498"/>
      <c r="P237" s="498"/>
    </row>
    <row r="238" spans="1:16" x14ac:dyDescent="0.2">
      <c r="A238" s="566" t="s">
        <v>157</v>
      </c>
      <c r="B238" s="568">
        <v>2021</v>
      </c>
      <c r="C238" s="568"/>
      <c r="D238" s="568"/>
      <c r="E238" s="568"/>
      <c r="F238" s="568"/>
      <c r="G238" s="568"/>
      <c r="H238" s="568"/>
      <c r="I238" s="568"/>
      <c r="J238" s="568"/>
      <c r="K238" s="568"/>
      <c r="L238" s="500"/>
      <c r="M238" s="500"/>
      <c r="N238" s="523">
        <v>2022</v>
      </c>
      <c r="O238" s="523"/>
      <c r="P238" s="523"/>
    </row>
    <row r="239" spans="1:16" x14ac:dyDescent="0.2">
      <c r="A239" s="567"/>
      <c r="B239" s="501" t="s">
        <v>160</v>
      </c>
      <c r="C239" s="501" t="s">
        <v>387</v>
      </c>
      <c r="D239" s="501" t="s">
        <v>388</v>
      </c>
      <c r="E239" s="501" t="s">
        <v>368</v>
      </c>
      <c r="F239" s="501" t="s">
        <v>384</v>
      </c>
      <c r="G239" s="501" t="s">
        <v>386</v>
      </c>
      <c r="H239" s="501" t="s">
        <v>158</v>
      </c>
      <c r="I239" s="501" t="s">
        <v>389</v>
      </c>
      <c r="J239" s="501" t="s">
        <v>385</v>
      </c>
      <c r="K239" s="501" t="s">
        <v>159</v>
      </c>
      <c r="L239" s="501" t="s">
        <v>394</v>
      </c>
      <c r="M239" s="501" t="s">
        <v>395</v>
      </c>
      <c r="N239" s="501" t="s">
        <v>160</v>
      </c>
      <c r="O239" s="501" t="s">
        <v>387</v>
      </c>
      <c r="P239" s="501" t="s">
        <v>388</v>
      </c>
    </row>
    <row r="240" spans="1:16" x14ac:dyDescent="0.2">
      <c r="A240" s="487" t="s">
        <v>161</v>
      </c>
      <c r="B240" s="502">
        <v>75.880316613005391</v>
      </c>
      <c r="C240" s="502">
        <v>75.905861376346948</v>
      </c>
      <c r="D240" s="502">
        <v>75.931058006695025</v>
      </c>
      <c r="E240" s="502">
        <v>75.957022076092059</v>
      </c>
      <c r="F240" s="502">
        <v>75.982551293898865</v>
      </c>
      <c r="G240" s="502">
        <v>76.008355249084559</v>
      </c>
      <c r="H240" s="502">
        <v>76.034027689973442</v>
      </c>
      <c r="I240" s="502">
        <v>76.059584740041728</v>
      </c>
      <c r="J240" s="502">
        <v>76.084829881232423</v>
      </c>
      <c r="K240" s="502">
        <v>76.109599015059331</v>
      </c>
      <c r="L240" s="502">
        <v>76.134461544080025</v>
      </c>
      <c r="M240" s="502">
        <v>76.159038251553795</v>
      </c>
      <c r="N240" s="502">
        <v>76.182806674205452</v>
      </c>
      <c r="O240" s="502">
        <v>76.206176860210377</v>
      </c>
      <c r="P240" s="502">
        <v>76.228934640084205</v>
      </c>
    </row>
    <row r="241" spans="1:16" x14ac:dyDescent="0.2">
      <c r="A241" s="488" t="s">
        <v>162</v>
      </c>
      <c r="B241" s="503">
        <v>71.981214371015696</v>
      </c>
      <c r="C241" s="503">
        <v>72.722824629441902</v>
      </c>
      <c r="D241" s="503">
        <v>73.09854573514572</v>
      </c>
      <c r="E241" s="503">
        <v>73.9279690012619</v>
      </c>
      <c r="F241" s="503">
        <v>72.7103392423288</v>
      </c>
      <c r="G241" s="503">
        <v>71.47747971890503</v>
      </c>
      <c r="H241" s="503">
        <v>70.009254696912222</v>
      </c>
      <c r="I241" s="503">
        <v>68.095685011043798</v>
      </c>
      <c r="J241" s="503">
        <v>66.158119875648751</v>
      </c>
      <c r="K241" s="503">
        <v>65.260620087303352</v>
      </c>
      <c r="L241" s="503">
        <v>65.430080068923417</v>
      </c>
      <c r="M241" s="503">
        <v>66.533941089950062</v>
      </c>
      <c r="N241" s="503">
        <v>66.95158446614515</v>
      </c>
      <c r="O241" s="503">
        <v>66.739425272645519</v>
      </c>
      <c r="P241" s="503">
        <v>66.585144477863025</v>
      </c>
    </row>
    <row r="242" spans="1:16" x14ac:dyDescent="0.2">
      <c r="A242" s="487" t="s">
        <v>163</v>
      </c>
      <c r="B242" s="502">
        <v>62.260275146706178</v>
      </c>
      <c r="C242" s="502">
        <v>61.337375727754626</v>
      </c>
      <c r="D242" s="502">
        <v>61.553511010862458</v>
      </c>
      <c r="E242" s="502">
        <v>63.775796912930105</v>
      </c>
      <c r="F242" s="502">
        <v>65.399792561580313</v>
      </c>
      <c r="G242" s="502">
        <v>65.818118866065547</v>
      </c>
      <c r="H242" s="502">
        <v>63.775963582129883</v>
      </c>
      <c r="I242" s="502">
        <v>60.65695679726246</v>
      </c>
      <c r="J242" s="502">
        <v>58.089523087741512</v>
      </c>
      <c r="K242" s="502">
        <v>56.889262591757017</v>
      </c>
      <c r="L242" s="502">
        <v>57.479103355972349</v>
      </c>
      <c r="M242" s="502">
        <v>58.878481403934693</v>
      </c>
      <c r="N242" s="502">
        <v>59.397054869123799</v>
      </c>
      <c r="O242" s="502">
        <v>59.497693711584319</v>
      </c>
      <c r="P242" s="502">
        <v>58.990326928642943</v>
      </c>
    </row>
    <row r="243" spans="1:16" x14ac:dyDescent="0.2">
      <c r="A243" s="488" t="s">
        <v>164</v>
      </c>
      <c r="B243" s="503">
        <v>13.504828043334314</v>
      </c>
      <c r="C243" s="503">
        <v>15.655884393350828</v>
      </c>
      <c r="D243" s="503">
        <v>15.793730397748678</v>
      </c>
      <c r="E243" s="503">
        <v>13.732454446669601</v>
      </c>
      <c r="F243" s="503">
        <v>10.054342693112616</v>
      </c>
      <c r="G243" s="503">
        <v>7.9176838286628266</v>
      </c>
      <c r="H243" s="503">
        <v>8.9035244579703505</v>
      </c>
      <c r="I243" s="503">
        <v>10.923934772922712</v>
      </c>
      <c r="J243" s="503">
        <v>12.195999424377609</v>
      </c>
      <c r="K243" s="503">
        <v>12.827650983665334</v>
      </c>
      <c r="L243" s="503">
        <v>12.152011367646626</v>
      </c>
      <c r="M243" s="503">
        <v>11.506167435095424</v>
      </c>
      <c r="N243" s="503">
        <v>11.283641135057996</v>
      </c>
      <c r="O243" s="503">
        <v>10.850755054418146</v>
      </c>
      <c r="P243" s="503">
        <v>11.406174168090986</v>
      </c>
    </row>
    <row r="244" spans="1:16" x14ac:dyDescent="0.2">
      <c r="A244" s="487" t="s">
        <v>396</v>
      </c>
      <c r="B244" s="502">
        <v>10.186685224275628</v>
      </c>
      <c r="C244" s="502">
        <v>12.290300792536646</v>
      </c>
      <c r="D244" s="502">
        <v>15.068041087098308</v>
      </c>
      <c r="E244" s="502">
        <v>18.283425553997521</v>
      </c>
      <c r="F244" s="502">
        <v>18.200340399034165</v>
      </c>
      <c r="G244" s="502">
        <v>18.579041510797413</v>
      </c>
      <c r="H244" s="502">
        <v>18.627735453091574</v>
      </c>
      <c r="I244" s="502">
        <v>19.187218453056971</v>
      </c>
      <c r="J244" s="502">
        <v>16.701883168601796</v>
      </c>
      <c r="K244" s="502">
        <v>13.964794224180906</v>
      </c>
      <c r="L244" s="502">
        <v>13.2405483437635</v>
      </c>
      <c r="M244" s="502">
        <v>13.567015695716336</v>
      </c>
      <c r="N244" s="502">
        <v>14.469718422402844</v>
      </c>
      <c r="O244" s="502">
        <v>14.344067108455569</v>
      </c>
      <c r="P244" s="502">
        <v>14.397600106912002</v>
      </c>
    </row>
    <row r="245" spans="1:16" x14ac:dyDescent="0.2">
      <c r="A245" s="488"/>
      <c r="B245" s="503"/>
      <c r="C245" s="503"/>
      <c r="D245" s="503"/>
      <c r="E245" s="503"/>
      <c r="F245" s="503"/>
      <c r="G245" s="503"/>
      <c r="H245" s="503"/>
      <c r="I245" s="503"/>
      <c r="J245" s="503"/>
      <c r="K245" s="503"/>
      <c r="L245" s="503"/>
      <c r="M245" s="503"/>
      <c r="N245" s="503"/>
      <c r="O245" s="503"/>
      <c r="P245" s="503"/>
    </row>
    <row r="246" spans="1:16" x14ac:dyDescent="0.2">
      <c r="A246" s="504" t="s">
        <v>165</v>
      </c>
      <c r="B246" s="489">
        <v>922.55633333333333</v>
      </c>
      <c r="C246" s="489">
        <v>923.53166666666664</v>
      </c>
      <c r="D246" s="489">
        <v>924.46799999999996</v>
      </c>
      <c r="E246" s="489">
        <v>925.40533333333326</v>
      </c>
      <c r="F246" s="489">
        <v>926.29599999999994</v>
      </c>
      <c r="G246" s="489">
        <v>927.16166666666675</v>
      </c>
      <c r="H246" s="489">
        <v>927.98933333333343</v>
      </c>
      <c r="I246" s="489">
        <v>928.7836666666667</v>
      </c>
      <c r="J246" s="489">
        <v>929.54666666666662</v>
      </c>
      <c r="K246" s="489">
        <v>930.27600000000018</v>
      </c>
      <c r="L246" s="489">
        <v>930.99233333333348</v>
      </c>
      <c r="M246" s="489">
        <v>931.69200000000001</v>
      </c>
      <c r="N246" s="489">
        <v>932.36566666666658</v>
      </c>
      <c r="O246" s="489">
        <v>933.03066666666666</v>
      </c>
      <c r="P246" s="489">
        <v>933.68133333333333</v>
      </c>
    </row>
    <row r="247" spans="1:16" x14ac:dyDescent="0.2">
      <c r="A247" s="505" t="s">
        <v>166</v>
      </c>
      <c r="B247" s="490">
        <v>700.0386666666667</v>
      </c>
      <c r="C247" s="490">
        <v>701.01466666666659</v>
      </c>
      <c r="D247" s="490">
        <v>701.95833333333337</v>
      </c>
      <c r="E247" s="490">
        <v>702.91033333333326</v>
      </c>
      <c r="F247" s="490">
        <v>703.82333333333338</v>
      </c>
      <c r="G247" s="490">
        <v>704.72033333333331</v>
      </c>
      <c r="H247" s="490">
        <v>705.58766666666668</v>
      </c>
      <c r="I247" s="490">
        <v>706.42900000000009</v>
      </c>
      <c r="J247" s="490">
        <v>707.24400000000003</v>
      </c>
      <c r="K247" s="490">
        <v>708.0293333333334</v>
      </c>
      <c r="L247" s="490">
        <v>708.80600000000004</v>
      </c>
      <c r="M247" s="490">
        <v>709.5676666666667</v>
      </c>
      <c r="N247" s="490">
        <v>710.30233333333342</v>
      </c>
      <c r="O247" s="490">
        <v>711.02700000000004</v>
      </c>
      <c r="P247" s="490">
        <v>711.73533333333341</v>
      </c>
    </row>
    <row r="248" spans="1:16" x14ac:dyDescent="0.2">
      <c r="A248" s="504" t="s">
        <v>397</v>
      </c>
      <c r="B248" s="489">
        <v>503.8963333333333</v>
      </c>
      <c r="C248" s="489">
        <v>509.79766666666666</v>
      </c>
      <c r="D248" s="489">
        <v>513.12133333333338</v>
      </c>
      <c r="E248" s="489">
        <v>519.64733333333334</v>
      </c>
      <c r="F248" s="489">
        <v>511.75233333333335</v>
      </c>
      <c r="G248" s="489">
        <v>503.7163333333333</v>
      </c>
      <c r="H248" s="489">
        <v>493.97666666666669</v>
      </c>
      <c r="I248" s="489">
        <v>481.04766666666666</v>
      </c>
      <c r="J248" s="489">
        <v>467.89933333333329</v>
      </c>
      <c r="K248" s="489">
        <v>462.06433333333331</v>
      </c>
      <c r="L248" s="489">
        <v>463.77233333333334</v>
      </c>
      <c r="M248" s="489">
        <v>472.1033333333333</v>
      </c>
      <c r="N248" s="489">
        <v>475.55866666666662</v>
      </c>
      <c r="O248" s="489">
        <v>474.53533333333331</v>
      </c>
      <c r="P248" s="489">
        <v>473.91</v>
      </c>
    </row>
    <row r="249" spans="1:16" x14ac:dyDescent="0.2">
      <c r="A249" s="505" t="s">
        <v>167</v>
      </c>
      <c r="B249" s="490">
        <v>435.846</v>
      </c>
      <c r="C249" s="490">
        <v>429.98399999999998</v>
      </c>
      <c r="D249" s="490">
        <v>432.08</v>
      </c>
      <c r="E249" s="490">
        <v>448.28666666666669</v>
      </c>
      <c r="F249" s="490">
        <v>460.29899999999998</v>
      </c>
      <c r="G249" s="490">
        <v>463.83366666666666</v>
      </c>
      <c r="H249" s="490">
        <v>449.99533333333329</v>
      </c>
      <c r="I249" s="490">
        <v>428.49833333333328</v>
      </c>
      <c r="J249" s="490">
        <v>410.83466666666664</v>
      </c>
      <c r="K249" s="490">
        <v>402.79266666666666</v>
      </c>
      <c r="L249" s="490">
        <v>407.41533333333336</v>
      </c>
      <c r="M249" s="490">
        <v>417.78266666666667</v>
      </c>
      <c r="N249" s="490">
        <v>421.89866666666666</v>
      </c>
      <c r="O249" s="490">
        <v>423.04466666666667</v>
      </c>
      <c r="P249" s="490">
        <v>419.85500000000002</v>
      </c>
    </row>
    <row r="250" spans="1:16" x14ac:dyDescent="0.2">
      <c r="A250" s="504" t="s">
        <v>168</v>
      </c>
      <c r="B250" s="489">
        <v>68.050333333333342</v>
      </c>
      <c r="C250" s="489">
        <v>79.813333333333333</v>
      </c>
      <c r="D250" s="489">
        <v>81.040999999999997</v>
      </c>
      <c r="E250" s="489">
        <v>71.36033333333333</v>
      </c>
      <c r="F250" s="489">
        <v>51.453333333333326</v>
      </c>
      <c r="G250" s="489">
        <v>39.882666666666665</v>
      </c>
      <c r="H250" s="489">
        <v>43.981333333333339</v>
      </c>
      <c r="I250" s="489">
        <v>52.54933333333333</v>
      </c>
      <c r="J250" s="489">
        <v>57.064999999999998</v>
      </c>
      <c r="K250" s="489">
        <v>59.271999999999998</v>
      </c>
      <c r="L250" s="489">
        <v>56.357666666666667</v>
      </c>
      <c r="M250" s="489">
        <v>54.320999999999998</v>
      </c>
      <c r="N250" s="489">
        <v>53.660333333333334</v>
      </c>
      <c r="O250" s="489">
        <v>51.490666666666662</v>
      </c>
      <c r="P250" s="489">
        <v>54.055</v>
      </c>
    </row>
    <row r="251" spans="1:16" x14ac:dyDescent="0.2">
      <c r="A251" s="505" t="s">
        <v>398</v>
      </c>
      <c r="B251" s="490">
        <v>196.14233333333334</v>
      </c>
      <c r="C251" s="490">
        <v>191.21700000000001</v>
      </c>
      <c r="D251" s="490">
        <v>188.83699999999999</v>
      </c>
      <c r="E251" s="490">
        <v>183.26300000000001</v>
      </c>
      <c r="F251" s="490">
        <v>192.071</v>
      </c>
      <c r="G251" s="490">
        <v>201.00399999999999</v>
      </c>
      <c r="H251" s="490">
        <v>211.61099999999999</v>
      </c>
      <c r="I251" s="490">
        <v>225.38133333333334</v>
      </c>
      <c r="J251" s="490">
        <v>239.34466666666665</v>
      </c>
      <c r="K251" s="490">
        <v>245.965</v>
      </c>
      <c r="L251" s="490">
        <v>245.03366666666668</v>
      </c>
      <c r="M251" s="490">
        <v>237.46433333333334</v>
      </c>
      <c r="N251" s="490">
        <v>234.74366666666666</v>
      </c>
      <c r="O251" s="490">
        <v>236.49166666666665</v>
      </c>
      <c r="P251" s="490">
        <v>237.82533333333333</v>
      </c>
    </row>
    <row r="252" spans="1:16" x14ac:dyDescent="0.2">
      <c r="A252" s="504" t="s">
        <v>399</v>
      </c>
      <c r="B252" s="489">
        <v>51.330333333333328</v>
      </c>
      <c r="C252" s="489">
        <v>62.655666666666662</v>
      </c>
      <c r="D252" s="489">
        <v>77.317333333333337</v>
      </c>
      <c r="E252" s="489">
        <v>95.009333333333345</v>
      </c>
      <c r="F252" s="489">
        <v>93.140666666666661</v>
      </c>
      <c r="G252" s="489">
        <v>93.585666666666668</v>
      </c>
      <c r="H252" s="489">
        <v>92.016666666666666</v>
      </c>
      <c r="I252" s="489">
        <v>92.299666666666667</v>
      </c>
      <c r="J252" s="489">
        <v>78.14800000000001</v>
      </c>
      <c r="K252" s="489">
        <v>64.526333333333341</v>
      </c>
      <c r="L252" s="489">
        <v>61.406000000000006</v>
      </c>
      <c r="M252" s="489">
        <v>64.050333333333342</v>
      </c>
      <c r="N252" s="489">
        <v>68.811999999999998</v>
      </c>
      <c r="O252" s="489">
        <v>68.067666666666653</v>
      </c>
      <c r="P252" s="489">
        <v>68.231666666666669</v>
      </c>
    </row>
    <row r="253" spans="1:16" x14ac:dyDescent="0.2">
      <c r="A253" s="506" t="s">
        <v>400</v>
      </c>
      <c r="B253" s="507">
        <v>20.441666666666666</v>
      </c>
      <c r="C253" s="507">
        <v>19.709</v>
      </c>
      <c r="D253" s="507">
        <v>16.219333333333335</v>
      </c>
      <c r="E253" s="507">
        <v>15.929000000000002</v>
      </c>
      <c r="F253" s="507">
        <v>16.620666666666665</v>
      </c>
      <c r="G253" s="507">
        <v>16.931666666666668</v>
      </c>
      <c r="H253" s="507">
        <v>18.295333333333332</v>
      </c>
      <c r="I253" s="507">
        <v>18.863666666666663</v>
      </c>
      <c r="J253" s="507">
        <v>21.977666666666664</v>
      </c>
      <c r="K253" s="507">
        <v>21.553999999999998</v>
      </c>
      <c r="L253" s="507">
        <v>21.117999999999999</v>
      </c>
      <c r="M253" s="507">
        <v>18.052666666666667</v>
      </c>
      <c r="N253" s="507">
        <v>19.655333333333331</v>
      </c>
      <c r="O253" s="507">
        <v>21.179333333333332</v>
      </c>
      <c r="P253" s="507">
        <v>23.927999999999997</v>
      </c>
    </row>
    <row r="254" spans="1:16" x14ac:dyDescent="0.2">
      <c r="A254" s="498"/>
      <c r="B254" s="498"/>
      <c r="C254" s="498"/>
      <c r="D254" s="498"/>
      <c r="E254" s="498"/>
      <c r="F254" s="498"/>
      <c r="G254" s="498"/>
      <c r="H254" s="498"/>
      <c r="I254" s="498"/>
      <c r="J254" s="498"/>
      <c r="K254" s="498"/>
      <c r="L254" s="498"/>
      <c r="M254" s="498"/>
      <c r="N254" s="498"/>
      <c r="O254" s="498"/>
      <c r="P254" s="498"/>
    </row>
    <row r="255" spans="1:16" x14ac:dyDescent="0.2">
      <c r="A255" s="497" t="s">
        <v>156</v>
      </c>
      <c r="B255" s="498"/>
      <c r="C255" s="498"/>
      <c r="D255" s="498"/>
      <c r="E255" s="498"/>
      <c r="F255" s="498"/>
      <c r="G255" s="498"/>
      <c r="H255" s="498"/>
      <c r="I255" s="498"/>
      <c r="J255" s="498"/>
      <c r="K255" s="498"/>
      <c r="L255" s="498"/>
      <c r="M255" s="498"/>
      <c r="N255" s="498"/>
      <c r="O255" s="498"/>
      <c r="P255" s="498"/>
    </row>
    <row r="256" spans="1:16" x14ac:dyDescent="0.2">
      <c r="A256" s="510" t="s">
        <v>393</v>
      </c>
      <c r="B256" s="498"/>
      <c r="C256" s="498"/>
      <c r="D256" s="498"/>
      <c r="E256" s="498"/>
      <c r="F256" s="498"/>
      <c r="G256" s="498"/>
      <c r="H256" s="498"/>
      <c r="I256" s="498"/>
      <c r="J256" s="498"/>
      <c r="K256" s="498"/>
      <c r="L256" s="498"/>
      <c r="M256" s="498"/>
      <c r="N256" s="498"/>
      <c r="O256" s="498"/>
      <c r="P256" s="498"/>
    </row>
    <row r="257" spans="1:16" x14ac:dyDescent="0.2">
      <c r="A257" s="566" t="s">
        <v>157</v>
      </c>
      <c r="B257" s="568">
        <v>2021</v>
      </c>
      <c r="C257" s="568"/>
      <c r="D257" s="568"/>
      <c r="E257" s="568"/>
      <c r="F257" s="568"/>
      <c r="G257" s="568"/>
      <c r="H257" s="568"/>
      <c r="I257" s="568"/>
      <c r="J257" s="568"/>
      <c r="K257" s="568"/>
      <c r="L257" s="500"/>
      <c r="M257" s="500"/>
      <c r="N257" s="523">
        <v>2022</v>
      </c>
      <c r="O257" s="523"/>
      <c r="P257" s="523"/>
    </row>
    <row r="258" spans="1:16" x14ac:dyDescent="0.2">
      <c r="A258" s="567"/>
      <c r="B258" s="501" t="s">
        <v>160</v>
      </c>
      <c r="C258" s="501" t="s">
        <v>387</v>
      </c>
      <c r="D258" s="501" t="s">
        <v>388</v>
      </c>
      <c r="E258" s="501" t="s">
        <v>368</v>
      </c>
      <c r="F258" s="501" t="s">
        <v>384</v>
      </c>
      <c r="G258" s="501" t="s">
        <v>386</v>
      </c>
      <c r="H258" s="501" t="s">
        <v>158</v>
      </c>
      <c r="I258" s="501" t="s">
        <v>389</v>
      </c>
      <c r="J258" s="501" t="s">
        <v>385</v>
      </c>
      <c r="K258" s="501" t="s">
        <v>159</v>
      </c>
      <c r="L258" s="501" t="s">
        <v>394</v>
      </c>
      <c r="M258" s="501" t="s">
        <v>395</v>
      </c>
      <c r="N258" s="501" t="s">
        <v>160</v>
      </c>
      <c r="O258" s="501" t="s">
        <v>387</v>
      </c>
      <c r="P258" s="501" t="s">
        <v>388</v>
      </c>
    </row>
    <row r="259" spans="1:16" x14ac:dyDescent="0.2">
      <c r="A259" s="487" t="s">
        <v>161</v>
      </c>
      <c r="B259" s="502">
        <v>77.634825938999384</v>
      </c>
      <c r="C259" s="502">
        <v>77.66453634895845</v>
      </c>
      <c r="D259" s="502">
        <v>77.693861948088866</v>
      </c>
      <c r="E259" s="502">
        <v>77.724073418517591</v>
      </c>
      <c r="F259" s="502">
        <v>77.753775855867246</v>
      </c>
      <c r="G259" s="502">
        <v>77.783703036563452</v>
      </c>
      <c r="H259" s="502">
        <v>77.813554961803419</v>
      </c>
      <c r="I259" s="502">
        <v>77.843332189254326</v>
      </c>
      <c r="J259" s="502">
        <v>77.872896864640381</v>
      </c>
      <c r="K259" s="502">
        <v>77.901856807473195</v>
      </c>
      <c r="L259" s="502">
        <v>77.930984695350844</v>
      </c>
      <c r="M259" s="502">
        <v>77.959879711280848</v>
      </c>
      <c r="N259" s="502">
        <v>77.987897125567329</v>
      </c>
      <c r="O259" s="502">
        <v>78.015546614294351</v>
      </c>
      <c r="P259" s="502">
        <v>78.0426342632299</v>
      </c>
    </row>
    <row r="260" spans="1:16" x14ac:dyDescent="0.2">
      <c r="A260" s="488" t="s">
        <v>162</v>
      </c>
      <c r="B260" s="503">
        <v>63.13212870335235</v>
      </c>
      <c r="C260" s="503">
        <v>63.409350134542265</v>
      </c>
      <c r="D260" s="503">
        <v>62.664821402796768</v>
      </c>
      <c r="E260" s="503">
        <v>63.271257038607068</v>
      </c>
      <c r="F260" s="503">
        <v>63.435320114111327</v>
      </c>
      <c r="G260" s="503">
        <v>65.158069630029644</v>
      </c>
      <c r="H260" s="503">
        <v>65.790161234272077</v>
      </c>
      <c r="I260" s="503">
        <v>65.781793886133869</v>
      </c>
      <c r="J260" s="503">
        <v>64.435906934200318</v>
      </c>
      <c r="K260" s="503">
        <v>64.708118725079458</v>
      </c>
      <c r="L260" s="503">
        <v>64.511432060297267</v>
      </c>
      <c r="M260" s="503">
        <v>65.595767217133698</v>
      </c>
      <c r="N260" s="503">
        <v>66.36050207854602</v>
      </c>
      <c r="O260" s="503">
        <v>66.909561747635422</v>
      </c>
      <c r="P260" s="503">
        <v>66.620582853969424</v>
      </c>
    </row>
    <row r="261" spans="1:16" x14ac:dyDescent="0.2">
      <c r="A261" s="487" t="s">
        <v>163</v>
      </c>
      <c r="B261" s="502">
        <v>52.421908633484037</v>
      </c>
      <c r="C261" s="502">
        <v>53.642670039147298</v>
      </c>
      <c r="D261" s="502">
        <v>52.906375499876887</v>
      </c>
      <c r="E261" s="502">
        <v>53.761514732836147</v>
      </c>
      <c r="F261" s="502">
        <v>55.078284195480457</v>
      </c>
      <c r="G261" s="502">
        <v>57.191827489921479</v>
      </c>
      <c r="H261" s="502">
        <v>58.195434302678059</v>
      </c>
      <c r="I261" s="502">
        <v>58.660071509478428</v>
      </c>
      <c r="J261" s="502">
        <v>58.360286120039127</v>
      </c>
      <c r="K261" s="502">
        <v>58.681075977644213</v>
      </c>
      <c r="L261" s="502">
        <v>57.741547012505791</v>
      </c>
      <c r="M261" s="502">
        <v>58.443229036527022</v>
      </c>
      <c r="N261" s="502">
        <v>59.060376172281451</v>
      </c>
      <c r="O261" s="502">
        <v>59.827006529449697</v>
      </c>
      <c r="P261" s="502">
        <v>59.491489734746835</v>
      </c>
    </row>
    <row r="262" spans="1:16" x14ac:dyDescent="0.2">
      <c r="A262" s="488" t="s">
        <v>164</v>
      </c>
      <c r="B262" s="503">
        <v>16.964769428564498</v>
      </c>
      <c r="C262" s="503">
        <v>15.40272068176548</v>
      </c>
      <c r="D262" s="503">
        <v>15.572717665230474</v>
      </c>
      <c r="E262" s="503">
        <v>15.030382485532629</v>
      </c>
      <c r="F262" s="503">
        <v>13.174238943442997</v>
      </c>
      <c r="G262" s="503">
        <v>12.226025395382067</v>
      </c>
      <c r="H262" s="503">
        <v>11.543735774515387</v>
      </c>
      <c r="I262" s="503">
        <v>10.826153391800101</v>
      </c>
      <c r="J262" s="503">
        <v>9.4288056488237739</v>
      </c>
      <c r="K262" s="503">
        <v>9.314198691267606</v>
      </c>
      <c r="L262" s="503">
        <v>10.493955284377732</v>
      </c>
      <c r="M262" s="503">
        <v>10.903834734105523</v>
      </c>
      <c r="N262" s="503">
        <v>11.000455961699215</v>
      </c>
      <c r="O262" s="503">
        <v>10.585140694297685</v>
      </c>
      <c r="P262" s="503">
        <v>10.70091092480148</v>
      </c>
    </row>
    <row r="263" spans="1:16" x14ac:dyDescent="0.2">
      <c r="A263" s="487" t="s">
        <v>396</v>
      </c>
      <c r="B263" s="502">
        <v>8.4497039187306093</v>
      </c>
      <c r="C263" s="502">
        <v>7.8546985978395938</v>
      </c>
      <c r="D263" s="502">
        <v>7.0284258732352392</v>
      </c>
      <c r="E263" s="502">
        <v>7.1745025730942409</v>
      </c>
      <c r="F263" s="502">
        <v>6.7279643540235288</v>
      </c>
      <c r="G263" s="502">
        <v>5.7187023024713408</v>
      </c>
      <c r="H263" s="502">
        <v>5.0759999126068482</v>
      </c>
      <c r="I263" s="502">
        <v>5.4053082345690129</v>
      </c>
      <c r="J263" s="502">
        <v>4.8599579900160812</v>
      </c>
      <c r="K263" s="502">
        <v>4.5961962603551534</v>
      </c>
      <c r="L263" s="502">
        <v>4.3453287748305902</v>
      </c>
      <c r="M263" s="502">
        <v>4.7149568610048371</v>
      </c>
      <c r="N263" s="502">
        <v>5.6423993717861025</v>
      </c>
      <c r="O263" s="502">
        <v>6.3005594640790932</v>
      </c>
      <c r="P263" s="502">
        <v>7.0291309570880607</v>
      </c>
    </row>
    <row r="264" spans="1:16" x14ac:dyDescent="0.2">
      <c r="A264" s="488"/>
      <c r="B264" s="503"/>
      <c r="C264" s="503"/>
      <c r="D264" s="503"/>
      <c r="E264" s="503"/>
      <c r="F264" s="503"/>
      <c r="G264" s="503"/>
      <c r="H264" s="503"/>
      <c r="I264" s="503"/>
      <c r="J264" s="503"/>
      <c r="K264" s="503"/>
      <c r="L264" s="503"/>
      <c r="M264" s="503"/>
      <c r="N264" s="503"/>
      <c r="O264" s="503"/>
      <c r="P264" s="503"/>
    </row>
    <row r="265" spans="1:16" x14ac:dyDescent="0.2">
      <c r="A265" s="504" t="s">
        <v>165</v>
      </c>
      <c r="B265" s="489">
        <v>504.65066666666667</v>
      </c>
      <c r="C265" s="489">
        <v>504.98466666666667</v>
      </c>
      <c r="D265" s="489">
        <v>505.3123333333333</v>
      </c>
      <c r="E265" s="489">
        <v>505.64899999999994</v>
      </c>
      <c r="F265" s="489">
        <v>505.97800000000001</v>
      </c>
      <c r="G265" s="489">
        <v>506.30700000000002</v>
      </c>
      <c r="H265" s="489">
        <v>506.63366666666667</v>
      </c>
      <c r="I265" s="489">
        <v>506.95800000000003</v>
      </c>
      <c r="J265" s="489">
        <v>507.27833333333336</v>
      </c>
      <c r="K265" s="489">
        <v>507.5916666666667</v>
      </c>
      <c r="L265" s="489">
        <v>507.90666666666669</v>
      </c>
      <c r="M265" s="489">
        <v>508.22166666666664</v>
      </c>
      <c r="N265" s="489">
        <v>508.52933333333334</v>
      </c>
      <c r="O265" s="489">
        <v>508.83533333333327</v>
      </c>
      <c r="P265" s="489">
        <v>509.13666666666671</v>
      </c>
    </row>
    <row r="266" spans="1:16" x14ac:dyDescent="0.2">
      <c r="A266" s="505" t="s">
        <v>166</v>
      </c>
      <c r="B266" s="490">
        <v>391.78466666666668</v>
      </c>
      <c r="C266" s="490">
        <v>392.19399999999996</v>
      </c>
      <c r="D266" s="490">
        <v>392.59666666666664</v>
      </c>
      <c r="E266" s="490">
        <v>393.01099999999997</v>
      </c>
      <c r="F266" s="490">
        <v>393.41699999999997</v>
      </c>
      <c r="G266" s="490">
        <v>393.8243333333333</v>
      </c>
      <c r="H266" s="490">
        <v>394.22966666666662</v>
      </c>
      <c r="I266" s="490">
        <v>394.63299999999998</v>
      </c>
      <c r="J266" s="490">
        <v>395.03233333333333</v>
      </c>
      <c r="K266" s="490">
        <v>395.42333333333335</v>
      </c>
      <c r="L266" s="490">
        <v>395.81666666666666</v>
      </c>
      <c r="M266" s="490">
        <v>396.209</v>
      </c>
      <c r="N266" s="490">
        <v>396.59133333333335</v>
      </c>
      <c r="O266" s="490">
        <v>396.97066666666666</v>
      </c>
      <c r="P266" s="490">
        <v>397.34366666666665</v>
      </c>
    </row>
    <row r="267" spans="1:16" x14ac:dyDescent="0.2">
      <c r="A267" s="504" t="s">
        <v>397</v>
      </c>
      <c r="B267" s="489">
        <v>247.34200000000001</v>
      </c>
      <c r="C267" s="489">
        <v>248.68766666666667</v>
      </c>
      <c r="D267" s="489">
        <v>246.01999999999998</v>
      </c>
      <c r="E267" s="489">
        <v>248.66300000000001</v>
      </c>
      <c r="F267" s="489">
        <v>249.56533333333334</v>
      </c>
      <c r="G267" s="489">
        <v>256.60833333333335</v>
      </c>
      <c r="H267" s="489">
        <v>259.36433333333332</v>
      </c>
      <c r="I267" s="489">
        <v>259.59666666666664</v>
      </c>
      <c r="J267" s="489">
        <v>254.54266666666663</v>
      </c>
      <c r="K267" s="489">
        <v>255.87100000000001</v>
      </c>
      <c r="L267" s="489">
        <v>255.34699999999998</v>
      </c>
      <c r="M267" s="489">
        <v>259.8963333333333</v>
      </c>
      <c r="N267" s="489">
        <v>263.18</v>
      </c>
      <c r="O267" s="489">
        <v>265.61133333333333</v>
      </c>
      <c r="P267" s="489">
        <v>264.71266666666673</v>
      </c>
    </row>
    <row r="268" spans="1:16" x14ac:dyDescent="0.2">
      <c r="A268" s="505" t="s">
        <v>167</v>
      </c>
      <c r="B268" s="490">
        <v>205.381</v>
      </c>
      <c r="C268" s="490">
        <v>210.38333333333335</v>
      </c>
      <c r="D268" s="490">
        <v>207.70866666666666</v>
      </c>
      <c r="E268" s="490">
        <v>211.28866666666667</v>
      </c>
      <c r="F268" s="490">
        <v>216.68733333333333</v>
      </c>
      <c r="G268" s="490">
        <v>225.2353333333333</v>
      </c>
      <c r="H268" s="490">
        <v>229.42366666666669</v>
      </c>
      <c r="I268" s="490">
        <v>231.49199999999999</v>
      </c>
      <c r="J268" s="490">
        <v>230.54200000000003</v>
      </c>
      <c r="K268" s="490">
        <v>232.03866666666667</v>
      </c>
      <c r="L268" s="490">
        <v>228.55066666666667</v>
      </c>
      <c r="M268" s="490">
        <v>231.55733333333333</v>
      </c>
      <c r="N268" s="490">
        <v>234.22833333333332</v>
      </c>
      <c r="O268" s="490">
        <v>237.49566666666666</v>
      </c>
      <c r="P268" s="490">
        <v>236.38566666666668</v>
      </c>
    </row>
    <row r="269" spans="1:16" x14ac:dyDescent="0.2">
      <c r="A269" s="504" t="s">
        <v>168</v>
      </c>
      <c r="B269" s="489">
        <v>41.961000000000006</v>
      </c>
      <c r="C269" s="489">
        <v>38.30466666666667</v>
      </c>
      <c r="D269" s="489">
        <v>38.312000000000005</v>
      </c>
      <c r="E269" s="489">
        <v>37.375</v>
      </c>
      <c r="F269" s="489">
        <v>32.87833333333333</v>
      </c>
      <c r="G269" s="489">
        <v>31.373000000000001</v>
      </c>
      <c r="H269" s="489">
        <v>29.940333333333331</v>
      </c>
      <c r="I269" s="489">
        <v>28.104333333333333</v>
      </c>
      <c r="J269" s="489">
        <v>24.000333333333334</v>
      </c>
      <c r="K269" s="489">
        <v>23.832333333333334</v>
      </c>
      <c r="L269" s="489">
        <v>26.796000000000003</v>
      </c>
      <c r="M269" s="489">
        <v>28.338666666666665</v>
      </c>
      <c r="N269" s="489">
        <v>28.950999999999997</v>
      </c>
      <c r="O269" s="489">
        <v>28.115333333333336</v>
      </c>
      <c r="P269" s="489">
        <v>28.326666666666668</v>
      </c>
    </row>
    <row r="270" spans="1:16" x14ac:dyDescent="0.2">
      <c r="A270" s="505" t="s">
        <v>398</v>
      </c>
      <c r="B270" s="490">
        <v>144.44266666666667</v>
      </c>
      <c r="C270" s="490">
        <v>143.50633333333334</v>
      </c>
      <c r="D270" s="490">
        <v>146.57666666666668</v>
      </c>
      <c r="E270" s="490">
        <v>144.34799999999998</v>
      </c>
      <c r="F270" s="490">
        <v>143.85166666666666</v>
      </c>
      <c r="G270" s="490">
        <v>137.21600000000001</v>
      </c>
      <c r="H270" s="490">
        <v>134.86533333333333</v>
      </c>
      <c r="I270" s="490">
        <v>135.03633333333335</v>
      </c>
      <c r="J270" s="490">
        <v>140.48966666666666</v>
      </c>
      <c r="K270" s="490">
        <v>139.55233333333334</v>
      </c>
      <c r="L270" s="490">
        <v>140.46966666666665</v>
      </c>
      <c r="M270" s="490">
        <v>136.31266666666667</v>
      </c>
      <c r="N270" s="490">
        <v>133.41133333333332</v>
      </c>
      <c r="O270" s="490">
        <v>131.35933333333335</v>
      </c>
      <c r="P270" s="490">
        <v>132.631</v>
      </c>
    </row>
    <row r="271" spans="1:16" x14ac:dyDescent="0.2">
      <c r="A271" s="504" t="s">
        <v>399</v>
      </c>
      <c r="B271" s="489">
        <v>20.899666666666665</v>
      </c>
      <c r="C271" s="489">
        <v>19.533666666666669</v>
      </c>
      <c r="D271" s="489">
        <v>17.291333333333334</v>
      </c>
      <c r="E271" s="489">
        <v>17.840333333333334</v>
      </c>
      <c r="F271" s="489">
        <v>16.790666666666667</v>
      </c>
      <c r="G271" s="489">
        <v>14.674666666666667</v>
      </c>
      <c r="H271" s="489">
        <v>13.165333333333335</v>
      </c>
      <c r="I271" s="489">
        <v>14.032000000000002</v>
      </c>
      <c r="J271" s="489">
        <v>12.370666666666665</v>
      </c>
      <c r="K271" s="489">
        <v>11.760333333333334</v>
      </c>
      <c r="L271" s="489">
        <v>11.095666666666666</v>
      </c>
      <c r="M271" s="489">
        <v>12.254</v>
      </c>
      <c r="N271" s="489">
        <v>14.849666666666666</v>
      </c>
      <c r="O271" s="489">
        <v>16.734999999999999</v>
      </c>
      <c r="P271" s="489">
        <v>18.606999999999999</v>
      </c>
    </row>
    <row r="272" spans="1:16" x14ac:dyDescent="0.2">
      <c r="A272" s="506" t="s">
        <v>400</v>
      </c>
      <c r="B272" s="507">
        <v>19.607666666666667</v>
      </c>
      <c r="C272" s="507">
        <v>13.191333333333333</v>
      </c>
      <c r="D272" s="507">
        <v>10.505666666666666</v>
      </c>
      <c r="E272" s="507">
        <v>9.5233333333333334</v>
      </c>
      <c r="F272" s="507">
        <v>7.8910000000000009</v>
      </c>
      <c r="G272" s="507">
        <v>7.6829999999999998</v>
      </c>
      <c r="H272" s="507">
        <v>6.2749999999999995</v>
      </c>
      <c r="I272" s="507">
        <v>5.6606666666666667</v>
      </c>
      <c r="J272" s="507">
        <v>5.4013333333333335</v>
      </c>
      <c r="K272" s="507">
        <v>6.3363333333333332</v>
      </c>
      <c r="L272" s="507">
        <v>7.6846666666666676</v>
      </c>
      <c r="M272" s="507">
        <v>8.4156666666666666</v>
      </c>
      <c r="N272" s="507">
        <v>8.3333333333333339</v>
      </c>
      <c r="O272" s="507">
        <v>8.1536666666666662</v>
      </c>
      <c r="P272" s="507">
        <v>8.4550000000000001</v>
      </c>
    </row>
    <row r="273" spans="1:16" x14ac:dyDescent="0.2">
      <c r="A273" s="498"/>
      <c r="B273" s="498"/>
      <c r="C273" s="498"/>
      <c r="D273" s="498"/>
      <c r="E273" s="498"/>
      <c r="F273" s="498"/>
      <c r="G273" s="498"/>
      <c r="H273" s="498"/>
      <c r="I273" s="498"/>
      <c r="J273" s="498"/>
      <c r="K273" s="498"/>
      <c r="L273" s="498"/>
      <c r="M273" s="498"/>
      <c r="N273" s="498"/>
      <c r="O273" s="498"/>
      <c r="P273" s="498"/>
    </row>
    <row r="274" spans="1:16" x14ac:dyDescent="0.2">
      <c r="A274" s="497" t="s">
        <v>210</v>
      </c>
      <c r="B274" s="498"/>
      <c r="C274" s="498"/>
      <c r="D274" s="498"/>
      <c r="E274" s="498"/>
      <c r="F274" s="498"/>
      <c r="G274" s="498"/>
      <c r="H274" s="498"/>
      <c r="I274" s="498"/>
      <c r="J274" s="498"/>
      <c r="K274" s="498"/>
      <c r="L274" s="498"/>
      <c r="M274" s="498"/>
      <c r="N274" s="498"/>
      <c r="O274" s="498"/>
      <c r="P274" s="498"/>
    </row>
    <row r="275" spans="1:16" x14ac:dyDescent="0.2">
      <c r="A275" s="510" t="s">
        <v>393</v>
      </c>
      <c r="B275" s="498"/>
      <c r="C275" s="498"/>
      <c r="D275" s="498"/>
      <c r="E275" s="498"/>
      <c r="F275" s="498"/>
      <c r="G275" s="498"/>
      <c r="H275" s="498"/>
      <c r="I275" s="498"/>
      <c r="J275" s="498"/>
      <c r="K275" s="498"/>
      <c r="L275" s="498"/>
      <c r="M275" s="498"/>
      <c r="N275" s="498"/>
      <c r="O275" s="498"/>
      <c r="P275" s="498"/>
    </row>
    <row r="276" spans="1:16" x14ac:dyDescent="0.2">
      <c r="A276" s="566" t="s">
        <v>157</v>
      </c>
      <c r="B276" s="568">
        <v>2021</v>
      </c>
      <c r="C276" s="568"/>
      <c r="D276" s="568"/>
      <c r="E276" s="568"/>
      <c r="F276" s="568"/>
      <c r="G276" s="568"/>
      <c r="H276" s="568"/>
      <c r="I276" s="568"/>
      <c r="J276" s="568"/>
      <c r="K276" s="568"/>
      <c r="L276" s="500"/>
      <c r="M276" s="500"/>
      <c r="N276" s="523">
        <v>2022</v>
      </c>
      <c r="O276" s="523"/>
      <c r="P276" s="523"/>
    </row>
    <row r="277" spans="1:16" x14ac:dyDescent="0.2">
      <c r="A277" s="567"/>
      <c r="B277" s="501" t="s">
        <v>160</v>
      </c>
      <c r="C277" s="501" t="s">
        <v>387</v>
      </c>
      <c r="D277" s="501" t="s">
        <v>388</v>
      </c>
      <c r="E277" s="501" t="s">
        <v>368</v>
      </c>
      <c r="F277" s="501" t="s">
        <v>384</v>
      </c>
      <c r="G277" s="501" t="s">
        <v>386</v>
      </c>
      <c r="H277" s="501" t="s">
        <v>158</v>
      </c>
      <c r="I277" s="501" t="s">
        <v>389</v>
      </c>
      <c r="J277" s="501" t="s">
        <v>385</v>
      </c>
      <c r="K277" s="501" t="s">
        <v>159</v>
      </c>
      <c r="L277" s="501" t="s">
        <v>394</v>
      </c>
      <c r="M277" s="501" t="s">
        <v>395</v>
      </c>
      <c r="N277" s="501" t="s">
        <v>160</v>
      </c>
      <c r="O277" s="501" t="s">
        <v>387</v>
      </c>
      <c r="P277" s="501" t="s">
        <v>388</v>
      </c>
    </row>
    <row r="278" spans="1:16" x14ac:dyDescent="0.2">
      <c r="A278" s="487" t="s">
        <v>161</v>
      </c>
      <c r="B278" s="502">
        <v>79.231084699072994</v>
      </c>
      <c r="C278" s="502">
        <v>79.252060371843243</v>
      </c>
      <c r="D278" s="502">
        <v>79.272663339689757</v>
      </c>
      <c r="E278" s="502">
        <v>79.294139453700467</v>
      </c>
      <c r="F278" s="502">
        <v>79.314962498721655</v>
      </c>
      <c r="G278" s="502">
        <v>79.336258014751948</v>
      </c>
      <c r="H278" s="502">
        <v>79.357135148469055</v>
      </c>
      <c r="I278" s="502">
        <v>79.378026185532846</v>
      </c>
      <c r="J278" s="502">
        <v>79.398540235902814</v>
      </c>
      <c r="K278" s="502">
        <v>79.418786056559398</v>
      </c>
      <c r="L278" s="502">
        <v>79.439121173204569</v>
      </c>
      <c r="M278" s="502">
        <v>79.459269393056715</v>
      </c>
      <c r="N278" s="502">
        <v>79.478582155188647</v>
      </c>
      <c r="O278" s="502">
        <v>79.497632496693953</v>
      </c>
      <c r="P278" s="502">
        <v>79.51643132146917</v>
      </c>
    </row>
    <row r="279" spans="1:16" x14ac:dyDescent="0.2">
      <c r="A279" s="488" t="s">
        <v>162</v>
      </c>
      <c r="B279" s="503">
        <v>53.040232045979486</v>
      </c>
      <c r="C279" s="503">
        <v>53.523198516856127</v>
      </c>
      <c r="D279" s="503">
        <v>52.826068412522389</v>
      </c>
      <c r="E279" s="503">
        <v>53.169248151241469</v>
      </c>
      <c r="F279" s="503">
        <v>53.515031054691789</v>
      </c>
      <c r="G279" s="503">
        <v>54.934883743540638</v>
      </c>
      <c r="H279" s="503">
        <v>53.450742020637186</v>
      </c>
      <c r="I279" s="503">
        <v>53.800482839777267</v>
      </c>
      <c r="J279" s="503">
        <v>55.772792506254476</v>
      </c>
      <c r="K279" s="503">
        <v>59.078897331495703</v>
      </c>
      <c r="L279" s="503">
        <v>60.439592353358307</v>
      </c>
      <c r="M279" s="503">
        <v>60.218454760229342</v>
      </c>
      <c r="N279" s="503">
        <v>59.573008079792785</v>
      </c>
      <c r="O279" s="503">
        <v>59.035763520870709</v>
      </c>
      <c r="P279" s="503">
        <v>59.579698537074918</v>
      </c>
    </row>
    <row r="280" spans="1:16" x14ac:dyDescent="0.2">
      <c r="A280" s="487" t="s">
        <v>163</v>
      </c>
      <c r="B280" s="502">
        <v>40.743797213690328</v>
      </c>
      <c r="C280" s="502">
        <v>42.375713519051565</v>
      </c>
      <c r="D280" s="502">
        <v>42.341916379278828</v>
      </c>
      <c r="E280" s="502">
        <v>42.087897906160734</v>
      </c>
      <c r="F280" s="502">
        <v>42.145583616551797</v>
      </c>
      <c r="G280" s="502">
        <v>42.631095382311905</v>
      </c>
      <c r="H280" s="502">
        <v>42.402879200351649</v>
      </c>
      <c r="I280" s="502">
        <v>43.018355190527608</v>
      </c>
      <c r="J280" s="502">
        <v>46.237127397552506</v>
      </c>
      <c r="K280" s="502">
        <v>49.471361477329687</v>
      </c>
      <c r="L280" s="502">
        <v>50.610719722362731</v>
      </c>
      <c r="M280" s="502">
        <v>49.694468021308644</v>
      </c>
      <c r="N280" s="502">
        <v>49.828932616847716</v>
      </c>
      <c r="O280" s="502">
        <v>50.544311468325141</v>
      </c>
      <c r="P280" s="502">
        <v>52.035887983942565</v>
      </c>
    </row>
    <row r="281" spans="1:16" x14ac:dyDescent="0.2">
      <c r="A281" s="488" t="s">
        <v>164</v>
      </c>
      <c r="B281" s="503">
        <v>23.183222165449113</v>
      </c>
      <c r="C281" s="503">
        <v>20.827389443651924</v>
      </c>
      <c r="D281" s="503">
        <v>19.846549910495138</v>
      </c>
      <c r="E281" s="503">
        <v>20.841653080290904</v>
      </c>
      <c r="F281" s="503">
        <v>21.245334654707619</v>
      </c>
      <c r="G281" s="503">
        <v>22.397040865086812</v>
      </c>
      <c r="H281" s="503">
        <v>20.669241253975461</v>
      </c>
      <c r="I281" s="503">
        <v>20.040949597719813</v>
      </c>
      <c r="J281" s="503">
        <v>17.097342055506051</v>
      </c>
      <c r="K281" s="503">
        <v>16.262212546482498</v>
      </c>
      <c r="L281" s="503">
        <v>16.262307947961251</v>
      </c>
      <c r="M281" s="503">
        <v>17.476749602454341</v>
      </c>
      <c r="N281" s="503">
        <v>16.356933110530669</v>
      </c>
      <c r="O281" s="503">
        <v>14.383572848250873</v>
      </c>
      <c r="P281" s="503">
        <v>12.661308282550159</v>
      </c>
    </row>
    <row r="282" spans="1:16" x14ac:dyDescent="0.2">
      <c r="A282" s="487" t="s">
        <v>396</v>
      </c>
      <c r="B282" s="502">
        <v>2.7333950165485938</v>
      </c>
      <c r="C282" s="502">
        <v>1.8996139700017771</v>
      </c>
      <c r="D282" s="502">
        <v>2.1587281082178387</v>
      </c>
      <c r="E282" s="502">
        <v>3.4746011101137593</v>
      </c>
      <c r="F282" s="502">
        <v>5.5961413446195651</v>
      </c>
      <c r="G282" s="502">
        <v>6.1470187423676625</v>
      </c>
      <c r="H282" s="502">
        <v>6.8891412994093582</v>
      </c>
      <c r="I282" s="502">
        <v>5.9417505502038468</v>
      </c>
      <c r="J282" s="502">
        <v>5.1255080086062641</v>
      </c>
      <c r="K282" s="502">
        <v>4.1400686321537954</v>
      </c>
      <c r="L282" s="502">
        <v>4.1015147935628278</v>
      </c>
      <c r="M282" s="502">
        <v>4.3521210466292937</v>
      </c>
      <c r="N282" s="502">
        <v>4.8857054786742165</v>
      </c>
      <c r="O282" s="502">
        <v>4.8318760684110211</v>
      </c>
      <c r="P282" s="502">
        <v>4.794606523191546</v>
      </c>
    </row>
    <row r="283" spans="1:16" x14ac:dyDescent="0.2">
      <c r="A283" s="488"/>
      <c r="B283" s="503"/>
      <c r="C283" s="503"/>
      <c r="D283" s="503"/>
      <c r="E283" s="503"/>
      <c r="F283" s="503"/>
      <c r="G283" s="503"/>
      <c r="H283" s="503"/>
      <c r="I283" s="503"/>
      <c r="J283" s="503"/>
      <c r="K283" s="503"/>
      <c r="L283" s="503"/>
      <c r="M283" s="503"/>
      <c r="N283" s="503"/>
      <c r="O283" s="503"/>
      <c r="P283" s="503"/>
    </row>
    <row r="284" spans="1:16" x14ac:dyDescent="0.2">
      <c r="A284" s="504" t="s">
        <v>165</v>
      </c>
      <c r="B284" s="489">
        <v>172.31200000000001</v>
      </c>
      <c r="C284" s="489">
        <v>172.42033333333333</v>
      </c>
      <c r="D284" s="489">
        <v>172.529</v>
      </c>
      <c r="E284" s="489">
        <v>172.64033333333336</v>
      </c>
      <c r="F284" s="489">
        <v>172.74966666666668</v>
      </c>
      <c r="G284" s="489">
        <v>172.85833333333335</v>
      </c>
      <c r="H284" s="489">
        <v>172.96533333333332</v>
      </c>
      <c r="I284" s="489">
        <v>173.07266666666669</v>
      </c>
      <c r="J284" s="489">
        <v>173.17866666666666</v>
      </c>
      <c r="K284" s="489">
        <v>173.28099999999998</v>
      </c>
      <c r="L284" s="489">
        <v>173.38266666666664</v>
      </c>
      <c r="M284" s="489">
        <v>173.48133333333331</v>
      </c>
      <c r="N284" s="489">
        <v>173.57799999999997</v>
      </c>
      <c r="O284" s="489">
        <v>173.67099999999996</v>
      </c>
      <c r="P284" s="489">
        <v>173.76366666666669</v>
      </c>
    </row>
    <row r="285" spans="1:16" x14ac:dyDescent="0.2">
      <c r="A285" s="505" t="s">
        <v>166</v>
      </c>
      <c r="B285" s="490">
        <v>136.52466666666666</v>
      </c>
      <c r="C285" s="490">
        <v>136.64666666666668</v>
      </c>
      <c r="D285" s="490">
        <v>136.76833333333335</v>
      </c>
      <c r="E285" s="490">
        <v>136.89366666666669</v>
      </c>
      <c r="F285" s="490">
        <v>137.01633333333334</v>
      </c>
      <c r="G285" s="490">
        <v>137.13933333333333</v>
      </c>
      <c r="H285" s="490">
        <v>137.26033333333334</v>
      </c>
      <c r="I285" s="490">
        <v>137.38166666666666</v>
      </c>
      <c r="J285" s="490">
        <v>137.50133333333335</v>
      </c>
      <c r="K285" s="490">
        <v>137.61766666666668</v>
      </c>
      <c r="L285" s="490">
        <v>137.73366666666666</v>
      </c>
      <c r="M285" s="490">
        <v>137.84700000000001</v>
      </c>
      <c r="N285" s="490">
        <v>137.95733333333334</v>
      </c>
      <c r="O285" s="490">
        <v>138.06433333333334</v>
      </c>
      <c r="P285" s="490">
        <v>138.17066666666665</v>
      </c>
    </row>
    <row r="286" spans="1:16" x14ac:dyDescent="0.2">
      <c r="A286" s="504" t="s">
        <v>397</v>
      </c>
      <c r="B286" s="489">
        <v>72.412999999999997</v>
      </c>
      <c r="C286" s="489">
        <v>73.137666666666675</v>
      </c>
      <c r="D286" s="489">
        <v>72.249333333333325</v>
      </c>
      <c r="E286" s="489">
        <v>72.785333333333327</v>
      </c>
      <c r="F286" s="489">
        <v>73.324333333333342</v>
      </c>
      <c r="G286" s="489">
        <v>75.337333333333333</v>
      </c>
      <c r="H286" s="489">
        <v>73.366666666666674</v>
      </c>
      <c r="I286" s="489">
        <v>73.911999999999992</v>
      </c>
      <c r="J286" s="489">
        <v>76.688333333333333</v>
      </c>
      <c r="K286" s="489">
        <v>81.302999999999997</v>
      </c>
      <c r="L286" s="489">
        <v>83.245666666666679</v>
      </c>
      <c r="M286" s="489">
        <v>83.009333333333345</v>
      </c>
      <c r="N286" s="489">
        <v>82.185333333333332</v>
      </c>
      <c r="O286" s="489">
        <v>81.507333333333335</v>
      </c>
      <c r="P286" s="489">
        <v>82.321666666666658</v>
      </c>
    </row>
    <row r="287" spans="1:16" x14ac:dyDescent="0.2">
      <c r="A287" s="505" t="s">
        <v>167</v>
      </c>
      <c r="B287" s="490">
        <v>55.625333333333337</v>
      </c>
      <c r="C287" s="490">
        <v>57.905000000000001</v>
      </c>
      <c r="D287" s="490">
        <v>57.910333333333334</v>
      </c>
      <c r="E287" s="490">
        <v>57.615666666666669</v>
      </c>
      <c r="F287" s="490">
        <v>57.746333333333332</v>
      </c>
      <c r="G287" s="490">
        <v>58.463999999999999</v>
      </c>
      <c r="H287" s="490">
        <v>58.202333333333335</v>
      </c>
      <c r="I287" s="490">
        <v>59.099333333333334</v>
      </c>
      <c r="J287" s="490">
        <v>63.576666666666675</v>
      </c>
      <c r="K287" s="490">
        <v>68.081333333333319</v>
      </c>
      <c r="L287" s="490">
        <v>69.707999999999998</v>
      </c>
      <c r="M287" s="490">
        <v>68.502333333333326</v>
      </c>
      <c r="N287" s="490">
        <v>68.742666666666665</v>
      </c>
      <c r="O287" s="490">
        <v>69.783666666666662</v>
      </c>
      <c r="P287" s="490">
        <v>71.898333333333326</v>
      </c>
    </row>
    <row r="288" spans="1:16" x14ac:dyDescent="0.2">
      <c r="A288" s="504" t="s">
        <v>168</v>
      </c>
      <c r="B288" s="489">
        <v>16.787666666666667</v>
      </c>
      <c r="C288" s="489">
        <v>15.232666666666667</v>
      </c>
      <c r="D288" s="489">
        <v>14.339</v>
      </c>
      <c r="E288" s="489">
        <v>15.169666666666666</v>
      </c>
      <c r="F288" s="489">
        <v>15.577999999999998</v>
      </c>
      <c r="G288" s="489">
        <v>16.873333333333335</v>
      </c>
      <c r="H288" s="489">
        <v>15.164333333333332</v>
      </c>
      <c r="I288" s="489">
        <v>14.812666666666667</v>
      </c>
      <c r="J288" s="489">
        <v>13.111666666666666</v>
      </c>
      <c r="K288" s="489">
        <v>13.221666666666666</v>
      </c>
      <c r="L288" s="489">
        <v>13.537666666666667</v>
      </c>
      <c r="M288" s="489">
        <v>14.507333333333333</v>
      </c>
      <c r="N288" s="489">
        <v>13.442999999999998</v>
      </c>
      <c r="O288" s="489">
        <v>11.723666666666666</v>
      </c>
      <c r="P288" s="489">
        <v>10.423</v>
      </c>
    </row>
    <row r="289" spans="1:16" x14ac:dyDescent="0.2">
      <c r="A289" s="505" t="s">
        <v>398</v>
      </c>
      <c r="B289" s="490">
        <v>64.111666666666665</v>
      </c>
      <c r="C289" s="490">
        <v>63.509000000000007</v>
      </c>
      <c r="D289" s="490">
        <v>64.519000000000005</v>
      </c>
      <c r="E289" s="490">
        <v>64.108333333333334</v>
      </c>
      <c r="F289" s="490">
        <v>63.692000000000007</v>
      </c>
      <c r="G289" s="490">
        <v>61.802</v>
      </c>
      <c r="H289" s="490">
        <v>63.893666666666661</v>
      </c>
      <c r="I289" s="490">
        <v>63.469666666666662</v>
      </c>
      <c r="J289" s="490">
        <v>60.812999999999995</v>
      </c>
      <c r="K289" s="490">
        <v>56.31466666666666</v>
      </c>
      <c r="L289" s="490">
        <v>54.488</v>
      </c>
      <c r="M289" s="490">
        <v>54.837666666666671</v>
      </c>
      <c r="N289" s="490">
        <v>55.771999999999998</v>
      </c>
      <c r="O289" s="490">
        <v>56.556999999999995</v>
      </c>
      <c r="P289" s="490">
        <v>55.849000000000011</v>
      </c>
    </row>
    <row r="290" spans="1:16" x14ac:dyDescent="0.2">
      <c r="A290" s="504" t="s">
        <v>399</v>
      </c>
      <c r="B290" s="489">
        <v>1.9793333333333332</v>
      </c>
      <c r="C290" s="489">
        <v>1.3893333333333333</v>
      </c>
      <c r="D290" s="489">
        <v>1.5596666666666668</v>
      </c>
      <c r="E290" s="489">
        <v>2.5289999999999999</v>
      </c>
      <c r="F290" s="489">
        <v>4.1033333333333326</v>
      </c>
      <c r="G290" s="489">
        <v>4.6310000000000002</v>
      </c>
      <c r="H290" s="489">
        <v>5.0543333333333331</v>
      </c>
      <c r="I290" s="489">
        <v>4.3916666666666666</v>
      </c>
      <c r="J290" s="489">
        <v>3.9306666666666668</v>
      </c>
      <c r="K290" s="489">
        <v>3.3660000000000001</v>
      </c>
      <c r="L290" s="489">
        <v>3.4143333333333334</v>
      </c>
      <c r="M290" s="489">
        <v>3.6126666666666662</v>
      </c>
      <c r="N290" s="489">
        <v>4.0153333333333334</v>
      </c>
      <c r="O290" s="489">
        <v>3.938333333333333</v>
      </c>
      <c r="P290" s="489">
        <v>3.9470000000000005</v>
      </c>
    </row>
    <row r="291" spans="1:16" x14ac:dyDescent="0.2">
      <c r="A291" s="506" t="s">
        <v>400</v>
      </c>
      <c r="B291" s="507">
        <v>2.4510000000000001</v>
      </c>
      <c r="C291" s="507">
        <v>2.3416666666666663</v>
      </c>
      <c r="D291" s="507">
        <v>2.4990000000000001</v>
      </c>
      <c r="E291" s="507">
        <v>3.1389999999999998</v>
      </c>
      <c r="F291" s="507">
        <v>3.9043333333333337</v>
      </c>
      <c r="G291" s="507">
        <v>4.3786666666666667</v>
      </c>
      <c r="H291" s="507">
        <v>4.1613333333333333</v>
      </c>
      <c r="I291" s="507">
        <v>3.9740000000000002</v>
      </c>
      <c r="J291" s="507">
        <v>3.4893333333333332</v>
      </c>
      <c r="K291" s="507">
        <v>3.152333333333333</v>
      </c>
      <c r="L291" s="507">
        <v>2.9073333333333333</v>
      </c>
      <c r="M291" s="507">
        <v>3.299666666666667</v>
      </c>
      <c r="N291" s="507">
        <v>3.4436666666666667</v>
      </c>
      <c r="O291" s="507">
        <v>3.0816666666666666</v>
      </c>
      <c r="P291" s="507">
        <v>2.4783333333333335</v>
      </c>
    </row>
    <row r="292" spans="1:16" x14ac:dyDescent="0.2">
      <c r="A292" s="511"/>
      <c r="B292" s="512"/>
      <c r="C292" s="512"/>
      <c r="D292" s="512"/>
      <c r="E292" s="512"/>
      <c r="F292" s="512"/>
      <c r="G292" s="512"/>
      <c r="H292" s="512"/>
      <c r="I292" s="512"/>
      <c r="J292" s="512"/>
      <c r="K292" s="512"/>
      <c r="L292" s="512"/>
      <c r="M292" s="512"/>
      <c r="N292" s="512"/>
      <c r="O292" s="512"/>
      <c r="P292" s="512"/>
    </row>
    <row r="293" spans="1:16" x14ac:dyDescent="0.2">
      <c r="A293" s="497" t="s">
        <v>211</v>
      </c>
      <c r="B293" s="498"/>
      <c r="C293" s="498"/>
      <c r="D293" s="498"/>
      <c r="E293" s="498"/>
      <c r="F293" s="498"/>
      <c r="G293" s="498"/>
      <c r="H293" s="498"/>
      <c r="I293" s="498"/>
      <c r="J293" s="498"/>
      <c r="K293" s="498"/>
      <c r="L293" s="498"/>
      <c r="M293" s="498"/>
      <c r="N293" s="498"/>
      <c r="O293" s="498"/>
      <c r="P293" s="498"/>
    </row>
    <row r="294" spans="1:16" x14ac:dyDescent="0.2">
      <c r="A294" s="510" t="s">
        <v>393</v>
      </c>
      <c r="B294" s="498"/>
      <c r="C294" s="498"/>
      <c r="D294" s="498"/>
      <c r="E294" s="498"/>
      <c r="F294" s="498"/>
      <c r="G294" s="498"/>
      <c r="H294" s="498"/>
      <c r="I294" s="498"/>
      <c r="J294" s="498"/>
      <c r="K294" s="498"/>
      <c r="L294" s="498"/>
      <c r="M294" s="498"/>
      <c r="N294" s="498"/>
      <c r="O294" s="498"/>
      <c r="P294" s="498"/>
    </row>
    <row r="295" spans="1:16" x14ac:dyDescent="0.2">
      <c r="A295" s="566" t="s">
        <v>157</v>
      </c>
      <c r="B295" s="568">
        <v>2021</v>
      </c>
      <c r="C295" s="568"/>
      <c r="D295" s="568"/>
      <c r="E295" s="568"/>
      <c r="F295" s="568"/>
      <c r="G295" s="568"/>
      <c r="H295" s="568"/>
      <c r="I295" s="568"/>
      <c r="J295" s="568"/>
      <c r="K295" s="568"/>
      <c r="L295" s="500"/>
      <c r="M295" s="500"/>
      <c r="N295" s="523">
        <v>2022</v>
      </c>
      <c r="O295" s="523"/>
      <c r="P295" s="523"/>
    </row>
    <row r="296" spans="1:16" x14ac:dyDescent="0.2">
      <c r="A296" s="567"/>
      <c r="B296" s="501" t="s">
        <v>160</v>
      </c>
      <c r="C296" s="501" t="s">
        <v>387</v>
      </c>
      <c r="D296" s="501" t="s">
        <v>388</v>
      </c>
      <c r="E296" s="501" t="s">
        <v>368</v>
      </c>
      <c r="F296" s="501" t="s">
        <v>384</v>
      </c>
      <c r="G296" s="501" t="s">
        <v>386</v>
      </c>
      <c r="H296" s="501" t="s">
        <v>158</v>
      </c>
      <c r="I296" s="501" t="s">
        <v>389</v>
      </c>
      <c r="J296" s="501" t="s">
        <v>385</v>
      </c>
      <c r="K296" s="501" t="s">
        <v>159</v>
      </c>
      <c r="L296" s="501" t="s">
        <v>394</v>
      </c>
      <c r="M296" s="501" t="s">
        <v>395</v>
      </c>
      <c r="N296" s="501" t="s">
        <v>160</v>
      </c>
      <c r="O296" s="501" t="s">
        <v>387</v>
      </c>
      <c r="P296" s="501" t="s">
        <v>388</v>
      </c>
    </row>
    <row r="297" spans="1:16" x14ac:dyDescent="0.2">
      <c r="A297" s="487" t="s">
        <v>161</v>
      </c>
      <c r="B297" s="502">
        <v>74.72765135903164</v>
      </c>
      <c r="C297" s="502">
        <v>74.759065779864031</v>
      </c>
      <c r="D297" s="502">
        <v>74.790798376184014</v>
      </c>
      <c r="E297" s="502">
        <v>74.823013347810956</v>
      </c>
      <c r="F297" s="502">
        <v>74.856137727462297</v>
      </c>
      <c r="G297" s="502">
        <v>74.888713305614218</v>
      </c>
      <c r="H297" s="502">
        <v>74.922196653215991</v>
      </c>
      <c r="I297" s="502">
        <v>74.955453043090415</v>
      </c>
      <c r="J297" s="502">
        <v>74.989183476226245</v>
      </c>
      <c r="K297" s="502">
        <v>75.022633775829931</v>
      </c>
      <c r="L297" s="502">
        <v>75.055750581138028</v>
      </c>
      <c r="M297" s="502">
        <v>75.088696816787674</v>
      </c>
      <c r="N297" s="502">
        <v>75.120616527359047</v>
      </c>
      <c r="O297" s="502">
        <v>75.152102006889578</v>
      </c>
      <c r="P297" s="502">
        <v>75.182192733693626</v>
      </c>
    </row>
    <row r="298" spans="1:16" x14ac:dyDescent="0.2">
      <c r="A298" s="488" t="s">
        <v>162</v>
      </c>
      <c r="B298" s="503">
        <v>58.303796659961051</v>
      </c>
      <c r="C298" s="503">
        <v>57.412534097859776</v>
      </c>
      <c r="D298" s="503">
        <v>56.910606762389989</v>
      </c>
      <c r="E298" s="503">
        <v>57.209965194667035</v>
      </c>
      <c r="F298" s="503">
        <v>57.048708037562314</v>
      </c>
      <c r="G298" s="503">
        <v>56.850428656262068</v>
      </c>
      <c r="H298" s="503">
        <v>56.278660068913702</v>
      </c>
      <c r="I298" s="503">
        <v>57.486611801161892</v>
      </c>
      <c r="J298" s="503">
        <v>60.072622891998563</v>
      </c>
      <c r="K298" s="503">
        <v>62.084760580740394</v>
      </c>
      <c r="L298" s="503">
        <v>63.098989864294332</v>
      </c>
      <c r="M298" s="503">
        <v>63.958061786833156</v>
      </c>
      <c r="N298" s="503">
        <v>65.05360690552854</v>
      </c>
      <c r="O298" s="503">
        <v>65.347886569138311</v>
      </c>
      <c r="P298" s="503">
        <v>65.41264554331427</v>
      </c>
    </row>
    <row r="299" spans="1:16" x14ac:dyDescent="0.2">
      <c r="A299" s="487" t="s">
        <v>163</v>
      </c>
      <c r="B299" s="502">
        <v>49.598388328151728</v>
      </c>
      <c r="C299" s="502">
        <v>48.654203494287799</v>
      </c>
      <c r="D299" s="502">
        <v>46.740099583140349</v>
      </c>
      <c r="E299" s="502">
        <v>46.121980550641176</v>
      </c>
      <c r="F299" s="502">
        <v>46.198302016968292</v>
      </c>
      <c r="G299" s="502">
        <v>47.855565612946741</v>
      </c>
      <c r="H299" s="502">
        <v>47.902219689053545</v>
      </c>
      <c r="I299" s="502">
        <v>49.087187860216581</v>
      </c>
      <c r="J299" s="502">
        <v>51.378543236454966</v>
      </c>
      <c r="K299" s="502">
        <v>53.712754217247358</v>
      </c>
      <c r="L299" s="502">
        <v>54.261662072538563</v>
      </c>
      <c r="M299" s="502">
        <v>54.468512039514316</v>
      </c>
      <c r="N299" s="502">
        <v>55.326722385878377</v>
      </c>
      <c r="O299" s="502">
        <v>55.736821701006832</v>
      </c>
      <c r="P299" s="502">
        <v>55.857887095396705</v>
      </c>
    </row>
    <row r="300" spans="1:16" x14ac:dyDescent="0.2">
      <c r="A300" s="488" t="s">
        <v>164</v>
      </c>
      <c r="B300" s="503">
        <v>14.932113179552797</v>
      </c>
      <c r="C300" s="503">
        <v>15.256094359057219</v>
      </c>
      <c r="D300" s="503">
        <v>17.872039554000164</v>
      </c>
      <c r="E300" s="503">
        <v>19.38121200790286</v>
      </c>
      <c r="F300" s="503">
        <v>19.019041305920872</v>
      </c>
      <c r="G300" s="503">
        <v>15.82147221532049</v>
      </c>
      <c r="H300" s="503">
        <v>14.884377541469105</v>
      </c>
      <c r="I300" s="503">
        <v>14.611095832187415</v>
      </c>
      <c r="J300" s="503">
        <v>14.472615372853332</v>
      </c>
      <c r="K300" s="503">
        <v>13.484339218438354</v>
      </c>
      <c r="L300" s="503">
        <v>14.005951678899663</v>
      </c>
      <c r="M300" s="503">
        <v>14.83714403189188</v>
      </c>
      <c r="N300" s="503">
        <v>14.952106397075923</v>
      </c>
      <c r="O300" s="503">
        <v>14.707101198291772</v>
      </c>
      <c r="P300" s="503">
        <v>14.606898052442608</v>
      </c>
    </row>
    <row r="301" spans="1:16" x14ac:dyDescent="0.2">
      <c r="A301" s="487" t="s">
        <v>396</v>
      </c>
      <c r="B301" s="502">
        <v>6.8454411025198016</v>
      </c>
      <c r="C301" s="502">
        <v>7.9307454607880761</v>
      </c>
      <c r="D301" s="502">
        <v>7.5272645885895679</v>
      </c>
      <c r="E301" s="502">
        <v>7.1555256868263735</v>
      </c>
      <c r="F301" s="502">
        <v>6.2932958208305729</v>
      </c>
      <c r="G301" s="502">
        <v>7.97969707879298</v>
      </c>
      <c r="H301" s="502">
        <v>8.4216933409033956</v>
      </c>
      <c r="I301" s="502">
        <v>9.8157361802135163</v>
      </c>
      <c r="J301" s="502">
        <v>10.426800714838636</v>
      </c>
      <c r="K301" s="502">
        <v>12.061387308857206</v>
      </c>
      <c r="L301" s="502">
        <v>12.293936727120967</v>
      </c>
      <c r="M301" s="502">
        <v>12.577986735551224</v>
      </c>
      <c r="N301" s="502">
        <v>12.370283588049197</v>
      </c>
      <c r="O301" s="502">
        <v>12.756769018028905</v>
      </c>
      <c r="P301" s="502">
        <v>11.898161244695897</v>
      </c>
    </row>
    <row r="302" spans="1:16" x14ac:dyDescent="0.2">
      <c r="A302" s="488"/>
      <c r="B302" s="503"/>
      <c r="C302" s="503"/>
      <c r="D302" s="503"/>
      <c r="E302" s="503"/>
      <c r="F302" s="503"/>
      <c r="G302" s="503"/>
      <c r="H302" s="503"/>
      <c r="I302" s="503"/>
      <c r="J302" s="503"/>
      <c r="K302" s="503"/>
      <c r="L302" s="503"/>
      <c r="M302" s="503"/>
      <c r="N302" s="503"/>
      <c r="O302" s="503"/>
      <c r="P302" s="503"/>
    </row>
    <row r="303" spans="1:16" x14ac:dyDescent="0.2">
      <c r="A303" s="504" t="s">
        <v>165</v>
      </c>
      <c r="B303" s="489">
        <v>153.66333333333333</v>
      </c>
      <c r="C303" s="489">
        <v>153.81100000000001</v>
      </c>
      <c r="D303" s="489">
        <v>153.95833333333334</v>
      </c>
      <c r="E303" s="489">
        <v>154.10766666666666</v>
      </c>
      <c r="F303" s="489">
        <v>154.25633333333334</v>
      </c>
      <c r="G303" s="489">
        <v>154.40599999999998</v>
      </c>
      <c r="H303" s="489">
        <v>154.55633333333333</v>
      </c>
      <c r="I303" s="489">
        <v>154.70566666666667</v>
      </c>
      <c r="J303" s="489">
        <v>154.85566666666668</v>
      </c>
      <c r="K303" s="489">
        <v>155.00433333333334</v>
      </c>
      <c r="L303" s="489">
        <v>155.15533333333335</v>
      </c>
      <c r="M303" s="489">
        <v>155.30433333333335</v>
      </c>
      <c r="N303" s="489">
        <v>155.45133333333334</v>
      </c>
      <c r="O303" s="489">
        <v>155.59733333333335</v>
      </c>
      <c r="P303" s="489">
        <v>155.74166666666665</v>
      </c>
    </row>
    <row r="304" spans="1:16" x14ac:dyDescent="0.2">
      <c r="A304" s="505" t="s">
        <v>166</v>
      </c>
      <c r="B304" s="490">
        <v>114.82899999999999</v>
      </c>
      <c r="C304" s="490">
        <v>114.98766666666667</v>
      </c>
      <c r="D304" s="490">
        <v>115.14666666666666</v>
      </c>
      <c r="E304" s="490">
        <v>115.30800000000001</v>
      </c>
      <c r="F304" s="490">
        <v>115.47033333333333</v>
      </c>
      <c r="G304" s="490">
        <v>115.63266666666668</v>
      </c>
      <c r="H304" s="490">
        <v>115.79700000000001</v>
      </c>
      <c r="I304" s="490">
        <v>115.96033333333332</v>
      </c>
      <c r="J304" s="490">
        <v>116.125</v>
      </c>
      <c r="K304" s="490">
        <v>116.28833333333334</v>
      </c>
      <c r="L304" s="490">
        <v>116.45299999999999</v>
      </c>
      <c r="M304" s="490">
        <v>116.61599999999999</v>
      </c>
      <c r="N304" s="490">
        <v>116.776</v>
      </c>
      <c r="O304" s="490">
        <v>116.93466666666667</v>
      </c>
      <c r="P304" s="490">
        <v>117.08999999999999</v>
      </c>
    </row>
    <row r="305" spans="1:16" x14ac:dyDescent="0.2">
      <c r="A305" s="504" t="s">
        <v>397</v>
      </c>
      <c r="B305" s="489">
        <v>66.949666666666673</v>
      </c>
      <c r="C305" s="489">
        <v>66.01733333333334</v>
      </c>
      <c r="D305" s="489">
        <v>65.530666666666662</v>
      </c>
      <c r="E305" s="489">
        <v>65.967666666666673</v>
      </c>
      <c r="F305" s="489">
        <v>65.874333333333325</v>
      </c>
      <c r="G305" s="489">
        <v>65.737666666666669</v>
      </c>
      <c r="H305" s="489">
        <v>65.168999999999997</v>
      </c>
      <c r="I305" s="489">
        <v>66.661666666666662</v>
      </c>
      <c r="J305" s="489">
        <v>69.759333333333331</v>
      </c>
      <c r="K305" s="489">
        <v>72.197333333333333</v>
      </c>
      <c r="L305" s="489">
        <v>73.480666666666664</v>
      </c>
      <c r="M305" s="489">
        <v>74.585333333333338</v>
      </c>
      <c r="N305" s="489">
        <v>75.966999999999999</v>
      </c>
      <c r="O305" s="489">
        <v>76.414333333333332</v>
      </c>
      <c r="P305" s="489">
        <v>76.591666666666669</v>
      </c>
    </row>
    <row r="306" spans="1:16" x14ac:dyDescent="0.2">
      <c r="A306" s="505" t="s">
        <v>167</v>
      </c>
      <c r="B306" s="490">
        <v>56.95333333333334</v>
      </c>
      <c r="C306" s="490">
        <v>55.946333333333335</v>
      </c>
      <c r="D306" s="490">
        <v>53.81966666666667</v>
      </c>
      <c r="E306" s="490">
        <v>53.182333333333332</v>
      </c>
      <c r="F306" s="490">
        <v>53.345333333333336</v>
      </c>
      <c r="G306" s="490">
        <v>55.336666666666666</v>
      </c>
      <c r="H306" s="490">
        <v>55.469333333333338</v>
      </c>
      <c r="I306" s="490">
        <v>56.921666666666674</v>
      </c>
      <c r="J306" s="490">
        <v>59.663333333333334</v>
      </c>
      <c r="K306" s="490">
        <v>62.461666666666666</v>
      </c>
      <c r="L306" s="490">
        <v>63.18933333333333</v>
      </c>
      <c r="M306" s="490">
        <v>63.519000000000005</v>
      </c>
      <c r="N306" s="490">
        <v>64.608333333333334</v>
      </c>
      <c r="O306" s="490">
        <v>65.175666666666672</v>
      </c>
      <c r="P306" s="490">
        <v>65.403999999999996</v>
      </c>
    </row>
    <row r="307" spans="1:16" x14ac:dyDescent="0.2">
      <c r="A307" s="504" t="s">
        <v>168</v>
      </c>
      <c r="B307" s="489">
        <v>9.9969999999999999</v>
      </c>
      <c r="C307" s="489">
        <v>10.071666666666667</v>
      </c>
      <c r="D307" s="489">
        <v>11.711666666666666</v>
      </c>
      <c r="E307" s="489">
        <v>12.785333333333334</v>
      </c>
      <c r="F307" s="489">
        <v>12.528666666666666</v>
      </c>
      <c r="G307" s="489">
        <v>10.400666666666666</v>
      </c>
      <c r="H307" s="489">
        <v>9.6999999999999993</v>
      </c>
      <c r="I307" s="489">
        <v>9.74</v>
      </c>
      <c r="J307" s="489">
        <v>10.095999999999998</v>
      </c>
      <c r="K307" s="489">
        <v>9.7353333333333332</v>
      </c>
      <c r="L307" s="489">
        <v>10.291666666666666</v>
      </c>
      <c r="M307" s="489">
        <v>11.066333333333333</v>
      </c>
      <c r="N307" s="489">
        <v>11.358666666666666</v>
      </c>
      <c r="O307" s="489">
        <v>11.238333333333335</v>
      </c>
      <c r="P307" s="489">
        <v>11.187666666666667</v>
      </c>
    </row>
    <row r="308" spans="1:16" x14ac:dyDescent="0.2">
      <c r="A308" s="505" t="s">
        <v>398</v>
      </c>
      <c r="B308" s="490">
        <v>47.879333333333335</v>
      </c>
      <c r="C308" s="490">
        <v>48.970333333333336</v>
      </c>
      <c r="D308" s="490">
        <v>49.616000000000007</v>
      </c>
      <c r="E308" s="490">
        <v>49.340333333333326</v>
      </c>
      <c r="F308" s="490">
        <v>49.595999999999997</v>
      </c>
      <c r="G308" s="490">
        <v>49.895000000000003</v>
      </c>
      <c r="H308" s="490">
        <v>50.628000000000007</v>
      </c>
      <c r="I308" s="490">
        <v>49.298666666666662</v>
      </c>
      <c r="J308" s="490">
        <v>46.365666666666669</v>
      </c>
      <c r="K308" s="490">
        <v>44.091000000000001</v>
      </c>
      <c r="L308" s="490">
        <v>42.972333333333331</v>
      </c>
      <c r="M308" s="490">
        <v>42.030666666666669</v>
      </c>
      <c r="N308" s="490">
        <v>40.809000000000005</v>
      </c>
      <c r="O308" s="490">
        <v>40.520333333333333</v>
      </c>
      <c r="P308" s="490">
        <v>40.498333333333335</v>
      </c>
    </row>
    <row r="309" spans="1:16" x14ac:dyDescent="0.2">
      <c r="A309" s="504" t="s">
        <v>399</v>
      </c>
      <c r="B309" s="489">
        <v>4.5829999999999993</v>
      </c>
      <c r="C309" s="489">
        <v>5.2356666666666669</v>
      </c>
      <c r="D309" s="489">
        <v>4.932666666666667</v>
      </c>
      <c r="E309" s="489">
        <v>4.7203333333333335</v>
      </c>
      <c r="F309" s="489">
        <v>4.1456666666666671</v>
      </c>
      <c r="G309" s="489">
        <v>5.2456666666666667</v>
      </c>
      <c r="H309" s="489">
        <v>5.4883333333333333</v>
      </c>
      <c r="I309" s="489">
        <v>6.543333333333333</v>
      </c>
      <c r="J309" s="489">
        <v>7.2736666666666672</v>
      </c>
      <c r="K309" s="489">
        <v>8.7080000000000002</v>
      </c>
      <c r="L309" s="489">
        <v>9.033666666666667</v>
      </c>
      <c r="M309" s="489">
        <v>9.381333333333334</v>
      </c>
      <c r="N309" s="489">
        <v>9.397333333333334</v>
      </c>
      <c r="O309" s="489">
        <v>9.7479999999999993</v>
      </c>
      <c r="P309" s="489">
        <v>9.1129999999999995</v>
      </c>
    </row>
    <row r="310" spans="1:16" x14ac:dyDescent="0.2">
      <c r="A310" s="506" t="s">
        <v>400</v>
      </c>
      <c r="B310" s="507">
        <v>4.7433333333333332</v>
      </c>
      <c r="C310" s="507">
        <v>3.9226666666666667</v>
      </c>
      <c r="D310" s="507">
        <v>3.2126666666666668</v>
      </c>
      <c r="E310" s="507">
        <v>2.6016666666666666</v>
      </c>
      <c r="F310" s="507">
        <v>2.3333333333333335</v>
      </c>
      <c r="G310" s="507">
        <v>2.0246666666666671</v>
      </c>
      <c r="H310" s="507">
        <v>1.5766666666666669</v>
      </c>
      <c r="I310" s="507">
        <v>2.1513333333333335</v>
      </c>
      <c r="J310" s="507">
        <v>3.3916666666666671</v>
      </c>
      <c r="K310" s="507">
        <v>4.698666666666667</v>
      </c>
      <c r="L310" s="507">
        <v>5.8479999999999999</v>
      </c>
      <c r="M310" s="507">
        <v>5.8880000000000008</v>
      </c>
      <c r="N310" s="507">
        <v>5.833333333333333</v>
      </c>
      <c r="O310" s="507">
        <v>5.5293333333333328</v>
      </c>
      <c r="P310" s="507">
        <v>5.3106666666666671</v>
      </c>
    </row>
    <row r="311" spans="1:16" x14ac:dyDescent="0.2">
      <c r="A311" s="514"/>
      <c r="B311" s="512"/>
      <c r="C311" s="512"/>
      <c r="D311" s="512"/>
      <c r="E311" s="512"/>
      <c r="F311" s="512"/>
      <c r="G311" s="512"/>
      <c r="H311" s="512"/>
      <c r="I311" s="512"/>
      <c r="J311" s="512"/>
      <c r="K311" s="512"/>
      <c r="L311" s="512"/>
      <c r="M311" s="512"/>
      <c r="N311" s="512"/>
      <c r="O311" s="512"/>
      <c r="P311" s="512"/>
    </row>
    <row r="312" spans="1:16" x14ac:dyDescent="0.2">
      <c r="A312" s="497" t="s">
        <v>212</v>
      </c>
      <c r="B312" s="498"/>
      <c r="C312" s="498"/>
      <c r="D312" s="498"/>
      <c r="E312" s="498"/>
      <c r="F312" s="498"/>
      <c r="G312" s="498"/>
      <c r="H312" s="498"/>
      <c r="I312" s="498"/>
      <c r="J312" s="498"/>
      <c r="K312" s="498"/>
      <c r="L312" s="498"/>
      <c r="M312" s="498"/>
      <c r="N312" s="498"/>
      <c r="O312" s="498"/>
      <c r="P312" s="498"/>
    </row>
    <row r="313" spans="1:16" x14ac:dyDescent="0.2">
      <c r="A313" s="510" t="s">
        <v>393</v>
      </c>
      <c r="B313" s="498"/>
      <c r="C313" s="498"/>
      <c r="D313" s="498"/>
      <c r="E313" s="498"/>
      <c r="F313" s="498"/>
      <c r="G313" s="498"/>
      <c r="H313" s="498"/>
      <c r="I313" s="498"/>
      <c r="J313" s="498"/>
      <c r="K313" s="498"/>
      <c r="L313" s="498"/>
      <c r="M313" s="498"/>
      <c r="N313" s="498"/>
      <c r="O313" s="498"/>
      <c r="P313" s="498"/>
    </row>
    <row r="314" spans="1:16" x14ac:dyDescent="0.2">
      <c r="A314" s="566" t="s">
        <v>157</v>
      </c>
      <c r="B314" s="568">
        <v>2021</v>
      </c>
      <c r="C314" s="568"/>
      <c r="D314" s="568"/>
      <c r="E314" s="568"/>
      <c r="F314" s="568"/>
      <c r="G314" s="568"/>
      <c r="H314" s="568"/>
      <c r="I314" s="568"/>
      <c r="J314" s="568"/>
      <c r="K314" s="568"/>
      <c r="L314" s="500"/>
      <c r="M314" s="500"/>
      <c r="N314" s="523">
        <v>2022</v>
      </c>
      <c r="O314" s="523"/>
      <c r="P314" s="523"/>
    </row>
    <row r="315" spans="1:16" x14ac:dyDescent="0.2">
      <c r="A315" s="567"/>
      <c r="B315" s="501" t="s">
        <v>160</v>
      </c>
      <c r="C315" s="501" t="s">
        <v>387</v>
      </c>
      <c r="D315" s="501" t="s">
        <v>388</v>
      </c>
      <c r="E315" s="501" t="s">
        <v>368</v>
      </c>
      <c r="F315" s="501" t="s">
        <v>384</v>
      </c>
      <c r="G315" s="501" t="s">
        <v>386</v>
      </c>
      <c r="H315" s="501" t="s">
        <v>158</v>
      </c>
      <c r="I315" s="501" t="s">
        <v>389</v>
      </c>
      <c r="J315" s="501" t="s">
        <v>385</v>
      </c>
      <c r="K315" s="501" t="s">
        <v>159</v>
      </c>
      <c r="L315" s="501" t="s">
        <v>394</v>
      </c>
      <c r="M315" s="501" t="s">
        <v>395</v>
      </c>
      <c r="N315" s="501" t="s">
        <v>160</v>
      </c>
      <c r="O315" s="501" t="s">
        <v>387</v>
      </c>
      <c r="P315" s="501" t="s">
        <v>388</v>
      </c>
    </row>
    <row r="316" spans="1:16" x14ac:dyDescent="0.2">
      <c r="A316" s="487" t="s">
        <v>161</v>
      </c>
      <c r="B316" s="502">
        <v>81.133384466072442</v>
      </c>
      <c r="C316" s="502">
        <v>81.154250232261603</v>
      </c>
      <c r="D316" s="502">
        <v>81.174526471598213</v>
      </c>
      <c r="E316" s="502">
        <v>81.195028787291221</v>
      </c>
      <c r="F316" s="502">
        <v>81.215328684074962</v>
      </c>
      <c r="G316" s="502">
        <v>81.235729375118353</v>
      </c>
      <c r="H316" s="502">
        <v>81.25591376570047</v>
      </c>
      <c r="I316" s="502">
        <v>81.275828266058795</v>
      </c>
      <c r="J316" s="502">
        <v>81.295643095854359</v>
      </c>
      <c r="K316" s="502">
        <v>81.314957936706875</v>
      </c>
      <c r="L316" s="502">
        <v>81.334427564759153</v>
      </c>
      <c r="M316" s="502">
        <v>81.353628468774716</v>
      </c>
      <c r="N316" s="502">
        <v>81.37232302338569</v>
      </c>
      <c r="O316" s="502">
        <v>81.390887821969898</v>
      </c>
      <c r="P316" s="502">
        <v>81.409185328199584</v>
      </c>
    </row>
    <row r="317" spans="1:16" x14ac:dyDescent="0.2">
      <c r="A317" s="488" t="s">
        <v>162</v>
      </c>
      <c r="B317" s="503">
        <v>61.646033754047934</v>
      </c>
      <c r="C317" s="503">
        <v>62.713750328611525</v>
      </c>
      <c r="D317" s="503">
        <v>62.394929749541852</v>
      </c>
      <c r="E317" s="503">
        <v>61.578980295934826</v>
      </c>
      <c r="F317" s="503">
        <v>60.787306253258954</v>
      </c>
      <c r="G317" s="503">
        <v>61.718143012531648</v>
      </c>
      <c r="H317" s="503">
        <v>62.235177715199029</v>
      </c>
      <c r="I317" s="503">
        <v>61.314868893350372</v>
      </c>
      <c r="J317" s="503">
        <v>60.8343933460079</v>
      </c>
      <c r="K317" s="503">
        <v>60.814845185488906</v>
      </c>
      <c r="L317" s="503">
        <v>61.260338572605569</v>
      </c>
      <c r="M317" s="503">
        <v>60.999863551600228</v>
      </c>
      <c r="N317" s="503">
        <v>61.013829492312652</v>
      </c>
      <c r="O317" s="503">
        <v>59.862768604799022</v>
      </c>
      <c r="P317" s="503">
        <v>60.413153265704622</v>
      </c>
    </row>
    <row r="318" spans="1:16" x14ac:dyDescent="0.2">
      <c r="A318" s="487" t="s">
        <v>163</v>
      </c>
      <c r="B318" s="502">
        <v>50.077631556807169</v>
      </c>
      <c r="C318" s="502">
        <v>51.478140456204493</v>
      </c>
      <c r="D318" s="502">
        <v>51.008704948075746</v>
      </c>
      <c r="E318" s="502">
        <v>50.138781439451165</v>
      </c>
      <c r="F318" s="502">
        <v>49.278071360397149</v>
      </c>
      <c r="G318" s="502">
        <v>51.041714273526928</v>
      </c>
      <c r="H318" s="502">
        <v>52.34553618996879</v>
      </c>
      <c r="I318" s="502">
        <v>52.071850094299457</v>
      </c>
      <c r="J318" s="502">
        <v>52.037579918876745</v>
      </c>
      <c r="K318" s="502">
        <v>51.829225699664406</v>
      </c>
      <c r="L318" s="502">
        <v>51.863788025691093</v>
      </c>
      <c r="M318" s="502">
        <v>51.327642929698747</v>
      </c>
      <c r="N318" s="502">
        <v>51.404687999442508</v>
      </c>
      <c r="O318" s="502">
        <v>51.420298015851394</v>
      </c>
      <c r="P318" s="502">
        <v>52.539404288529688</v>
      </c>
    </row>
    <row r="319" spans="1:16" x14ac:dyDescent="0.2">
      <c r="A319" s="488" t="s">
        <v>164</v>
      </c>
      <c r="B319" s="503">
        <v>18.765849954590344</v>
      </c>
      <c r="C319" s="503">
        <v>17.915460279394416</v>
      </c>
      <c r="D319" s="503">
        <v>18.248393144736909</v>
      </c>
      <c r="E319" s="503">
        <v>18.578090773027782</v>
      </c>
      <c r="F319" s="503">
        <v>18.933866408489742</v>
      </c>
      <c r="G319" s="503">
        <v>17.298934413483114</v>
      </c>
      <c r="H319" s="503">
        <v>15.890758070117938</v>
      </c>
      <c r="I319" s="503">
        <v>15.074677587793609</v>
      </c>
      <c r="J319" s="503">
        <v>14.460513069046232</v>
      </c>
      <c r="K319" s="503">
        <v>14.775621497987434</v>
      </c>
      <c r="L319" s="503">
        <v>15.338965629125461</v>
      </c>
      <c r="M319" s="503">
        <v>15.856383388550737</v>
      </c>
      <c r="N319" s="503">
        <v>15.749368729190408</v>
      </c>
      <c r="O319" s="503">
        <v>14.103546368291294</v>
      </c>
      <c r="P319" s="503">
        <v>13.033420374686736</v>
      </c>
    </row>
    <row r="320" spans="1:16" x14ac:dyDescent="0.2">
      <c r="A320" s="487" t="s">
        <v>396</v>
      </c>
      <c r="B320" s="502">
        <v>8.3424731636385285</v>
      </c>
      <c r="C320" s="502">
        <v>8.4890669630236193</v>
      </c>
      <c r="D320" s="502">
        <v>8.8899603976874992</v>
      </c>
      <c r="E320" s="502">
        <v>8.6835532119458012</v>
      </c>
      <c r="F320" s="502">
        <v>10.069652589837293</v>
      </c>
      <c r="G320" s="502">
        <v>11.002915120862736</v>
      </c>
      <c r="H320" s="502">
        <v>11.209135779520317</v>
      </c>
      <c r="I320" s="502">
        <v>10.786266567113088</v>
      </c>
      <c r="J320" s="502">
        <v>10.185687127307974</v>
      </c>
      <c r="K320" s="502">
        <v>10.393174259146431</v>
      </c>
      <c r="L320" s="502">
        <v>9.5258617486866655</v>
      </c>
      <c r="M320" s="502">
        <v>9.350340127600667</v>
      </c>
      <c r="N320" s="502">
        <v>8.6401545341010397</v>
      </c>
      <c r="O320" s="502">
        <v>9.7224856185599595</v>
      </c>
      <c r="P320" s="502">
        <v>9.6923843405678625</v>
      </c>
    </row>
    <row r="321" spans="1:16" x14ac:dyDescent="0.2">
      <c r="A321" s="488"/>
      <c r="B321" s="503"/>
      <c r="C321" s="503"/>
      <c r="D321" s="503"/>
      <c r="E321" s="503"/>
      <c r="F321" s="503"/>
      <c r="G321" s="503"/>
      <c r="H321" s="503"/>
      <c r="I321" s="503"/>
      <c r="J321" s="503"/>
      <c r="K321" s="503"/>
      <c r="L321" s="503"/>
      <c r="M321" s="503"/>
      <c r="N321" s="503"/>
      <c r="O321" s="503"/>
      <c r="P321" s="503"/>
    </row>
    <row r="322" spans="1:16" x14ac:dyDescent="0.2">
      <c r="A322" s="504" t="s">
        <v>165</v>
      </c>
      <c r="B322" s="489">
        <v>268.58199999999999</v>
      </c>
      <c r="C322" s="489">
        <v>268.73433333333332</v>
      </c>
      <c r="D322" s="489">
        <v>268.88566666666662</v>
      </c>
      <c r="E322" s="489">
        <v>269.04233333333332</v>
      </c>
      <c r="F322" s="489">
        <v>269.19466666666671</v>
      </c>
      <c r="G322" s="489">
        <v>269.34699999999998</v>
      </c>
      <c r="H322" s="489">
        <v>269.49833333333333</v>
      </c>
      <c r="I322" s="489">
        <v>269.64966666666669</v>
      </c>
      <c r="J322" s="489">
        <v>269.80166666666668</v>
      </c>
      <c r="K322" s="489">
        <v>269.95033333333333</v>
      </c>
      <c r="L322" s="489">
        <v>270.10333333333335</v>
      </c>
      <c r="M322" s="489">
        <v>270.25633333333332</v>
      </c>
      <c r="N322" s="489">
        <v>270.40766666666667</v>
      </c>
      <c r="O322" s="489">
        <v>270.56099999999998</v>
      </c>
      <c r="P322" s="489">
        <v>270.71433333333334</v>
      </c>
    </row>
    <row r="323" spans="1:16" x14ac:dyDescent="0.2">
      <c r="A323" s="505" t="s">
        <v>166</v>
      </c>
      <c r="B323" s="490">
        <v>217.90966666666668</v>
      </c>
      <c r="C323" s="490">
        <v>218.08933333333334</v>
      </c>
      <c r="D323" s="490">
        <v>218.26666666666665</v>
      </c>
      <c r="E323" s="490">
        <v>218.44899999999998</v>
      </c>
      <c r="F323" s="490">
        <v>218.62733333333335</v>
      </c>
      <c r="G323" s="490">
        <v>218.80600000000001</v>
      </c>
      <c r="H323" s="490">
        <v>218.98333333333335</v>
      </c>
      <c r="I323" s="490">
        <v>219.16</v>
      </c>
      <c r="J323" s="490">
        <v>219.33699999999999</v>
      </c>
      <c r="K323" s="490">
        <v>219.51</v>
      </c>
      <c r="L323" s="490">
        <v>219.68700000000001</v>
      </c>
      <c r="M323" s="490">
        <v>219.86333333333334</v>
      </c>
      <c r="N323" s="490">
        <v>220.03700000000003</v>
      </c>
      <c r="O323" s="490">
        <v>220.21199999999999</v>
      </c>
      <c r="P323" s="490">
        <v>220.38633333333334</v>
      </c>
    </row>
    <row r="324" spans="1:16" x14ac:dyDescent="0.2">
      <c r="A324" s="504" t="s">
        <v>397</v>
      </c>
      <c r="B324" s="489">
        <v>134.33266666666668</v>
      </c>
      <c r="C324" s="489">
        <v>136.77200000000002</v>
      </c>
      <c r="D324" s="489">
        <v>136.18733333333333</v>
      </c>
      <c r="E324" s="489">
        <v>134.51866666666666</v>
      </c>
      <c r="F324" s="489">
        <v>132.89766666666665</v>
      </c>
      <c r="G324" s="489">
        <v>135.04300000000001</v>
      </c>
      <c r="H324" s="489">
        <v>136.28466666666668</v>
      </c>
      <c r="I324" s="489">
        <v>134.37766666666667</v>
      </c>
      <c r="J324" s="489">
        <v>133.43233333333333</v>
      </c>
      <c r="K324" s="489">
        <v>133.49466666666669</v>
      </c>
      <c r="L324" s="489">
        <v>134.58099999999999</v>
      </c>
      <c r="M324" s="489">
        <v>134.11633333333333</v>
      </c>
      <c r="N324" s="489">
        <v>134.25300000000001</v>
      </c>
      <c r="O324" s="489">
        <v>131.82500000000002</v>
      </c>
      <c r="P324" s="489">
        <v>133.14233333333334</v>
      </c>
    </row>
    <row r="325" spans="1:16" x14ac:dyDescent="0.2">
      <c r="A325" s="505" t="s">
        <v>167</v>
      </c>
      <c r="B325" s="490">
        <v>109.12399999999998</v>
      </c>
      <c r="C325" s="490">
        <v>112.26833333333333</v>
      </c>
      <c r="D325" s="490">
        <v>111.33499999999999</v>
      </c>
      <c r="E325" s="490">
        <v>109.52766666666668</v>
      </c>
      <c r="F325" s="490">
        <v>107.73533333333334</v>
      </c>
      <c r="G325" s="490">
        <v>111.68233333333335</v>
      </c>
      <c r="H325" s="490">
        <v>114.628</v>
      </c>
      <c r="I325" s="490">
        <v>114.12066666666668</v>
      </c>
      <c r="J325" s="490">
        <v>114.13766666666668</v>
      </c>
      <c r="K325" s="490">
        <v>113.77033333333334</v>
      </c>
      <c r="L325" s="490">
        <v>113.938</v>
      </c>
      <c r="M325" s="490">
        <v>112.85066666666667</v>
      </c>
      <c r="N325" s="490">
        <v>113.10933333333332</v>
      </c>
      <c r="O325" s="490">
        <v>113.23366666666668</v>
      </c>
      <c r="P325" s="490">
        <v>115.78966666666668</v>
      </c>
    </row>
    <row r="326" spans="1:16" x14ac:dyDescent="0.2">
      <c r="A326" s="504" t="s">
        <v>168</v>
      </c>
      <c r="B326" s="489">
        <v>25.208666666666669</v>
      </c>
      <c r="C326" s="489">
        <v>24.503333333333334</v>
      </c>
      <c r="D326" s="489">
        <v>24.852</v>
      </c>
      <c r="E326" s="489">
        <v>24.991</v>
      </c>
      <c r="F326" s="489">
        <v>25.162666666666667</v>
      </c>
      <c r="G326" s="489">
        <v>23.361000000000001</v>
      </c>
      <c r="H326" s="489">
        <v>21.656666666666666</v>
      </c>
      <c r="I326" s="489">
        <v>20.257000000000001</v>
      </c>
      <c r="J326" s="489">
        <v>19.294999999999998</v>
      </c>
      <c r="K326" s="489">
        <v>19.724666666666668</v>
      </c>
      <c r="L326" s="489">
        <v>20.643333333333334</v>
      </c>
      <c r="M326" s="489">
        <v>21.266000000000002</v>
      </c>
      <c r="N326" s="489">
        <v>21.144000000000002</v>
      </c>
      <c r="O326" s="489">
        <v>18.592000000000002</v>
      </c>
      <c r="P326" s="489">
        <v>17.352999999999998</v>
      </c>
    </row>
    <row r="327" spans="1:16" x14ac:dyDescent="0.2">
      <c r="A327" s="505" t="s">
        <v>398</v>
      </c>
      <c r="B327" s="490">
        <v>83.576999999999998</v>
      </c>
      <c r="C327" s="490">
        <v>81.317333333333337</v>
      </c>
      <c r="D327" s="490">
        <v>82.079333333333338</v>
      </c>
      <c r="E327" s="490">
        <v>83.930333333333337</v>
      </c>
      <c r="F327" s="490">
        <v>85.729666666666674</v>
      </c>
      <c r="G327" s="490">
        <v>83.763000000000005</v>
      </c>
      <c r="H327" s="490">
        <v>82.698666666666668</v>
      </c>
      <c r="I327" s="490">
        <v>84.782333333333327</v>
      </c>
      <c r="J327" s="490">
        <v>85.904666666666671</v>
      </c>
      <c r="K327" s="490">
        <v>86.015333333333331</v>
      </c>
      <c r="L327" s="490">
        <v>85.106000000000009</v>
      </c>
      <c r="M327" s="490">
        <v>85.747</v>
      </c>
      <c r="N327" s="490">
        <v>85.783999999999992</v>
      </c>
      <c r="O327" s="490">
        <v>88.387</v>
      </c>
      <c r="P327" s="490">
        <v>87.243999999999986</v>
      </c>
    </row>
    <row r="328" spans="1:16" x14ac:dyDescent="0.2">
      <c r="A328" s="504" t="s">
        <v>399</v>
      </c>
      <c r="B328" s="489">
        <v>11.206666666666669</v>
      </c>
      <c r="C328" s="489">
        <v>11.610666666666667</v>
      </c>
      <c r="D328" s="489">
        <v>12.106999999999999</v>
      </c>
      <c r="E328" s="489">
        <v>11.680999999999999</v>
      </c>
      <c r="F328" s="489">
        <v>13.382333333333333</v>
      </c>
      <c r="G328" s="489">
        <v>14.858666666666666</v>
      </c>
      <c r="H328" s="489">
        <v>15.276333333333334</v>
      </c>
      <c r="I328" s="489">
        <v>14.494333333333335</v>
      </c>
      <c r="J328" s="489">
        <v>13.591000000000001</v>
      </c>
      <c r="K328" s="489">
        <v>13.874333333333333</v>
      </c>
      <c r="L328" s="489">
        <v>12.82</v>
      </c>
      <c r="M328" s="489">
        <v>12.540333333333335</v>
      </c>
      <c r="N328" s="489">
        <v>11.599666666666669</v>
      </c>
      <c r="O328" s="489">
        <v>12.816666666666668</v>
      </c>
      <c r="P328" s="489">
        <v>12.904666666666666</v>
      </c>
    </row>
    <row r="329" spans="1:16" x14ac:dyDescent="0.2">
      <c r="A329" s="506" t="s">
        <v>400</v>
      </c>
      <c r="B329" s="507">
        <v>11.737666666666668</v>
      </c>
      <c r="C329" s="507">
        <v>8.1553333333333331</v>
      </c>
      <c r="D329" s="507">
        <v>6.8176666666666668</v>
      </c>
      <c r="E329" s="507">
        <v>6.230666666666667</v>
      </c>
      <c r="F329" s="507">
        <v>7.1260000000000003</v>
      </c>
      <c r="G329" s="507">
        <v>6.8073333333333332</v>
      </c>
      <c r="H329" s="507">
        <v>7.1030000000000006</v>
      </c>
      <c r="I329" s="507">
        <v>6.1573333333333338</v>
      </c>
      <c r="J329" s="507">
        <v>5.4306666666666672</v>
      </c>
      <c r="K329" s="507">
        <v>4.5550000000000006</v>
      </c>
      <c r="L329" s="507">
        <v>4.5286666666666671</v>
      </c>
      <c r="M329" s="507">
        <v>5.5756666666666668</v>
      </c>
      <c r="N329" s="507">
        <v>6.4163333333333341</v>
      </c>
      <c r="O329" s="507">
        <v>7.402000000000001</v>
      </c>
      <c r="P329" s="507">
        <v>7.5803333333333329</v>
      </c>
    </row>
    <row r="330" spans="1:16" x14ac:dyDescent="0.2">
      <c r="A330" s="512"/>
      <c r="B330" s="512"/>
      <c r="C330" s="512"/>
      <c r="D330" s="512"/>
      <c r="E330" s="512"/>
      <c r="F330" s="512"/>
      <c r="G330" s="512"/>
      <c r="H330" s="512"/>
      <c r="I330" s="512"/>
      <c r="J330" s="512"/>
      <c r="K330" s="512"/>
      <c r="L330" s="512"/>
      <c r="M330" s="512"/>
      <c r="N330" s="512"/>
      <c r="O330" s="512"/>
      <c r="P330" s="512"/>
    </row>
    <row r="331" spans="1:16" x14ac:dyDescent="0.2">
      <c r="A331" s="497" t="s">
        <v>213</v>
      </c>
      <c r="B331" s="498"/>
      <c r="C331" s="498"/>
      <c r="D331" s="498"/>
      <c r="E331" s="498"/>
      <c r="F331" s="498"/>
      <c r="G331" s="498"/>
      <c r="H331" s="498"/>
      <c r="I331" s="498"/>
      <c r="J331" s="498"/>
      <c r="K331" s="498"/>
      <c r="L331" s="498"/>
      <c r="M331" s="498"/>
      <c r="N331" s="498"/>
      <c r="O331" s="498"/>
      <c r="P331" s="498"/>
    </row>
    <row r="332" spans="1:16" x14ac:dyDescent="0.2">
      <c r="A332" s="510" t="s">
        <v>393</v>
      </c>
      <c r="B332" s="498"/>
      <c r="C332" s="498"/>
      <c r="D332" s="498"/>
      <c r="E332" s="498"/>
      <c r="F332" s="498"/>
      <c r="G332" s="498"/>
      <c r="H332" s="498"/>
      <c r="I332" s="498"/>
      <c r="J332" s="498"/>
      <c r="K332" s="498"/>
      <c r="L332" s="498"/>
      <c r="M332" s="498"/>
      <c r="N332" s="498"/>
      <c r="O332" s="498"/>
      <c r="P332" s="498"/>
    </row>
    <row r="333" spans="1:16" x14ac:dyDescent="0.2">
      <c r="A333" s="566" t="s">
        <v>157</v>
      </c>
      <c r="B333" s="568">
        <v>2021</v>
      </c>
      <c r="C333" s="568"/>
      <c r="D333" s="568"/>
      <c r="E333" s="568"/>
      <c r="F333" s="568"/>
      <c r="G333" s="568"/>
      <c r="H333" s="568"/>
      <c r="I333" s="568"/>
      <c r="J333" s="568"/>
      <c r="K333" s="568"/>
      <c r="L333" s="500"/>
      <c r="M333" s="500"/>
      <c r="N333" s="523">
        <v>2022</v>
      </c>
      <c r="O333" s="523"/>
      <c r="P333" s="523"/>
    </row>
    <row r="334" spans="1:16" x14ac:dyDescent="0.2">
      <c r="A334" s="567"/>
      <c r="B334" s="501" t="s">
        <v>160</v>
      </c>
      <c r="C334" s="501" t="s">
        <v>387</v>
      </c>
      <c r="D334" s="501" t="s">
        <v>388</v>
      </c>
      <c r="E334" s="501" t="s">
        <v>368</v>
      </c>
      <c r="F334" s="501" t="s">
        <v>384</v>
      </c>
      <c r="G334" s="501" t="s">
        <v>386</v>
      </c>
      <c r="H334" s="501" t="s">
        <v>158</v>
      </c>
      <c r="I334" s="501" t="s">
        <v>389</v>
      </c>
      <c r="J334" s="501" t="s">
        <v>385</v>
      </c>
      <c r="K334" s="501" t="s">
        <v>159</v>
      </c>
      <c r="L334" s="501" t="s">
        <v>394</v>
      </c>
      <c r="M334" s="501" t="s">
        <v>395</v>
      </c>
      <c r="N334" s="501" t="s">
        <v>160</v>
      </c>
      <c r="O334" s="501" t="s">
        <v>387</v>
      </c>
      <c r="P334" s="501" t="s">
        <v>388</v>
      </c>
    </row>
    <row r="335" spans="1:16" x14ac:dyDescent="0.2">
      <c r="A335" s="487" t="s">
        <v>161</v>
      </c>
      <c r="B335" s="502">
        <v>73.222318469762456</v>
      </c>
      <c r="C335" s="502">
        <v>73.254701497352912</v>
      </c>
      <c r="D335" s="502">
        <v>73.286552164854584</v>
      </c>
      <c r="E335" s="502">
        <v>73.319451126053053</v>
      </c>
      <c r="F335" s="502">
        <v>73.351938378526327</v>
      </c>
      <c r="G335" s="502">
        <v>73.384690791982777</v>
      </c>
      <c r="H335" s="502">
        <v>73.417499415126485</v>
      </c>
      <c r="I335" s="502">
        <v>73.450059141725276</v>
      </c>
      <c r="J335" s="502">
        <v>73.482597637829173</v>
      </c>
      <c r="K335" s="502">
        <v>73.514436303651408</v>
      </c>
      <c r="L335" s="502">
        <v>73.546371037588784</v>
      </c>
      <c r="M335" s="502">
        <v>73.578049972246873</v>
      </c>
      <c r="N335" s="502">
        <v>73.608809484797519</v>
      </c>
      <c r="O335" s="502">
        <v>73.639345847318339</v>
      </c>
      <c r="P335" s="502">
        <v>73.669029111678825</v>
      </c>
    </row>
    <row r="336" spans="1:16" x14ac:dyDescent="0.2">
      <c r="A336" s="488" t="s">
        <v>162</v>
      </c>
      <c r="B336" s="503">
        <v>57.998610706006978</v>
      </c>
      <c r="C336" s="503">
        <v>58.910440787281551</v>
      </c>
      <c r="D336" s="503">
        <v>60.002943208498614</v>
      </c>
      <c r="E336" s="503">
        <v>59.677348597412461</v>
      </c>
      <c r="F336" s="503">
        <v>58.540864123849303</v>
      </c>
      <c r="G336" s="503">
        <v>56.541583691835271</v>
      </c>
      <c r="H336" s="503">
        <v>58.485833077270343</v>
      </c>
      <c r="I336" s="503">
        <v>59.606689236781719</v>
      </c>
      <c r="J336" s="503">
        <v>60.836086831599324</v>
      </c>
      <c r="K336" s="503">
        <v>60.518982982076231</v>
      </c>
      <c r="L336" s="503">
        <v>61.170578581535949</v>
      </c>
      <c r="M336" s="503">
        <v>62.095481584323807</v>
      </c>
      <c r="N336" s="503">
        <v>62.091296393001649</v>
      </c>
      <c r="O336" s="503">
        <v>62.34020424221336</v>
      </c>
      <c r="P336" s="503">
        <v>61.71172563243158</v>
      </c>
    </row>
    <row r="337" spans="1:16" x14ac:dyDescent="0.2">
      <c r="A337" s="487" t="s">
        <v>163</v>
      </c>
      <c r="B337" s="502">
        <v>47.748537787261483</v>
      </c>
      <c r="C337" s="502">
        <v>49.22424655593047</v>
      </c>
      <c r="D337" s="502">
        <v>49.46386781553727</v>
      </c>
      <c r="E337" s="502">
        <v>49.395457779320637</v>
      </c>
      <c r="F337" s="502">
        <v>48.639163423180044</v>
      </c>
      <c r="G337" s="502">
        <v>48.557568064697563</v>
      </c>
      <c r="H337" s="502">
        <v>50.802710094951962</v>
      </c>
      <c r="I337" s="502">
        <v>51.24732074557118</v>
      </c>
      <c r="J337" s="502">
        <v>51.317709593515602</v>
      </c>
      <c r="K337" s="502">
        <v>50.504687359933584</v>
      </c>
      <c r="L337" s="502">
        <v>51.088031745014874</v>
      </c>
      <c r="M337" s="502">
        <v>51.746940126947571</v>
      </c>
      <c r="N337" s="502">
        <v>51.467914207463451</v>
      </c>
      <c r="O337" s="502">
        <v>52.283868353898534</v>
      </c>
      <c r="P337" s="502">
        <v>51.786672510331769</v>
      </c>
    </row>
    <row r="338" spans="1:16" x14ac:dyDescent="0.2">
      <c r="A338" s="488" t="s">
        <v>164</v>
      </c>
      <c r="B338" s="503">
        <v>17.672797414035539</v>
      </c>
      <c r="C338" s="503">
        <v>16.442236897066785</v>
      </c>
      <c r="D338" s="503">
        <v>17.564264066747672</v>
      </c>
      <c r="E338" s="503">
        <v>17.229134771811289</v>
      </c>
      <c r="F338" s="503">
        <v>16.914331613580895</v>
      </c>
      <c r="G338" s="503">
        <v>14.120608419198946</v>
      </c>
      <c r="H338" s="503">
        <v>13.136562719417016</v>
      </c>
      <c r="I338" s="503">
        <v>14.023894384406702</v>
      </c>
      <c r="J338" s="503">
        <v>15.645628616926244</v>
      </c>
      <c r="K338" s="503">
        <v>16.547206790580628</v>
      </c>
      <c r="L338" s="503">
        <v>16.482519636531652</v>
      </c>
      <c r="M338" s="503">
        <v>16.665530556073119</v>
      </c>
      <c r="N338" s="503">
        <v>17.109293576829813</v>
      </c>
      <c r="O338" s="503">
        <v>16.131531480030027</v>
      </c>
      <c r="P338" s="503">
        <v>16.083080919978389</v>
      </c>
    </row>
    <row r="339" spans="1:16" x14ac:dyDescent="0.2">
      <c r="A339" s="487" t="s">
        <v>396</v>
      </c>
      <c r="B339" s="502">
        <v>6.4558126300674621</v>
      </c>
      <c r="C339" s="502">
        <v>8.2811740670249971</v>
      </c>
      <c r="D339" s="502">
        <v>10.88328552977543</v>
      </c>
      <c r="E339" s="502">
        <v>11.339280292255424</v>
      </c>
      <c r="F339" s="502">
        <v>9.3523530473438683</v>
      </c>
      <c r="G339" s="502">
        <v>6.9820001478703304</v>
      </c>
      <c r="H339" s="502">
        <v>5.7719344047505148</v>
      </c>
      <c r="I339" s="502">
        <v>7.4086251040336446</v>
      </c>
      <c r="J339" s="502">
        <v>9.3196100516565039</v>
      </c>
      <c r="K339" s="502">
        <v>9.8306876491949122</v>
      </c>
      <c r="L339" s="502">
        <v>10.367318650854768</v>
      </c>
      <c r="M339" s="502">
        <v>10.396169338041377</v>
      </c>
      <c r="N339" s="502">
        <v>10.973375828743698</v>
      </c>
      <c r="O339" s="502">
        <v>11.544959328923476</v>
      </c>
      <c r="P339" s="502">
        <v>12.07608214006058</v>
      </c>
    </row>
    <row r="340" spans="1:16" x14ac:dyDescent="0.2">
      <c r="A340" s="488"/>
      <c r="B340" s="503"/>
      <c r="C340" s="503"/>
      <c r="D340" s="503"/>
      <c r="E340" s="503"/>
      <c r="F340" s="503"/>
      <c r="G340" s="503"/>
      <c r="H340" s="503"/>
      <c r="I340" s="503"/>
      <c r="J340" s="503"/>
      <c r="K340" s="503"/>
      <c r="L340" s="503"/>
      <c r="M340" s="503"/>
      <c r="N340" s="503"/>
      <c r="O340" s="503"/>
      <c r="P340" s="503"/>
    </row>
    <row r="341" spans="1:16" x14ac:dyDescent="0.2">
      <c r="A341" s="504" t="s">
        <v>165</v>
      </c>
      <c r="B341" s="489">
        <v>474.471</v>
      </c>
      <c r="C341" s="489">
        <v>475.23866666666663</v>
      </c>
      <c r="D341" s="489">
        <v>475.97499999999997</v>
      </c>
      <c r="E341" s="489">
        <v>476.70933333333329</v>
      </c>
      <c r="F341" s="489">
        <v>477.40933333333334</v>
      </c>
      <c r="G341" s="489">
        <v>478.08699999999999</v>
      </c>
      <c r="H341" s="489">
        <v>478.73600000000005</v>
      </c>
      <c r="I341" s="489">
        <v>479.35699999999997</v>
      </c>
      <c r="J341" s="489">
        <v>479.95400000000001</v>
      </c>
      <c r="K341" s="489">
        <v>480.52466666666669</v>
      </c>
      <c r="L341" s="489">
        <v>481.08333333333331</v>
      </c>
      <c r="M341" s="489">
        <v>481.62733333333335</v>
      </c>
      <c r="N341" s="489">
        <v>482.14699999999999</v>
      </c>
      <c r="O341" s="489">
        <v>482.66</v>
      </c>
      <c r="P341" s="489">
        <v>483.16233333333338</v>
      </c>
    </row>
    <row r="342" spans="1:16" x14ac:dyDescent="0.2">
      <c r="A342" s="505" t="s">
        <v>166</v>
      </c>
      <c r="B342" s="490">
        <v>347.41866666666664</v>
      </c>
      <c r="C342" s="490">
        <v>348.13466666666665</v>
      </c>
      <c r="D342" s="490">
        <v>348.82566666666662</v>
      </c>
      <c r="E342" s="490">
        <v>349.52066666666661</v>
      </c>
      <c r="F342" s="490">
        <v>350.18900000000002</v>
      </c>
      <c r="G342" s="490">
        <v>350.84266666666667</v>
      </c>
      <c r="H342" s="490">
        <v>351.47599999999994</v>
      </c>
      <c r="I342" s="490">
        <v>352.08800000000002</v>
      </c>
      <c r="J342" s="490">
        <v>352.68266666666665</v>
      </c>
      <c r="K342" s="490">
        <v>353.25499999999994</v>
      </c>
      <c r="L342" s="490">
        <v>353.81933333333336</v>
      </c>
      <c r="M342" s="490">
        <v>354.37200000000001</v>
      </c>
      <c r="N342" s="490">
        <v>354.90266666666668</v>
      </c>
      <c r="O342" s="490">
        <v>355.42766666666671</v>
      </c>
      <c r="P342" s="490">
        <v>355.94100000000003</v>
      </c>
    </row>
    <row r="343" spans="1:16" x14ac:dyDescent="0.2">
      <c r="A343" s="504" t="s">
        <v>397</v>
      </c>
      <c r="B343" s="489">
        <v>201.49800000000002</v>
      </c>
      <c r="C343" s="489">
        <v>205.08766666666665</v>
      </c>
      <c r="D343" s="489">
        <v>209.30566666666667</v>
      </c>
      <c r="E343" s="489">
        <v>208.58466666666666</v>
      </c>
      <c r="F343" s="489">
        <v>205.00366666666665</v>
      </c>
      <c r="G343" s="489">
        <v>198.37199999999999</v>
      </c>
      <c r="H343" s="489">
        <v>205.56366666666668</v>
      </c>
      <c r="I343" s="489">
        <v>209.86800000000002</v>
      </c>
      <c r="J343" s="489">
        <v>214.55833333333331</v>
      </c>
      <c r="K343" s="489">
        <v>213.78633333333335</v>
      </c>
      <c r="L343" s="489">
        <v>216.43333333333331</v>
      </c>
      <c r="M343" s="489">
        <v>220.04899999999998</v>
      </c>
      <c r="N343" s="489">
        <v>220.36366666666666</v>
      </c>
      <c r="O343" s="489">
        <v>221.57433333333333</v>
      </c>
      <c r="P343" s="489">
        <v>219.65733333333333</v>
      </c>
    </row>
    <row r="344" spans="1:16" x14ac:dyDescent="0.2">
      <c r="A344" s="505" t="s">
        <v>167</v>
      </c>
      <c r="B344" s="490">
        <v>165.88733333333334</v>
      </c>
      <c r="C344" s="490">
        <v>171.36666666666667</v>
      </c>
      <c r="D344" s="490">
        <v>172.54266666666663</v>
      </c>
      <c r="E344" s="490">
        <v>172.64733333333334</v>
      </c>
      <c r="F344" s="490">
        <v>170.32899999999998</v>
      </c>
      <c r="G344" s="490">
        <v>170.36066666666667</v>
      </c>
      <c r="H344" s="490">
        <v>178.55933333333334</v>
      </c>
      <c r="I344" s="490">
        <v>180.43566666666666</v>
      </c>
      <c r="J344" s="490">
        <v>180.98866666666666</v>
      </c>
      <c r="K344" s="490">
        <v>178.41033333333334</v>
      </c>
      <c r="L344" s="490">
        <v>180.75933333333333</v>
      </c>
      <c r="M344" s="490">
        <v>183.37666666666667</v>
      </c>
      <c r="N344" s="490">
        <v>182.66099999999997</v>
      </c>
      <c r="O344" s="490">
        <v>185.83133333333333</v>
      </c>
      <c r="P344" s="490">
        <v>184.33</v>
      </c>
    </row>
    <row r="345" spans="1:16" x14ac:dyDescent="0.2">
      <c r="A345" s="504" t="s">
        <v>168</v>
      </c>
      <c r="B345" s="489">
        <v>35.61033333333333</v>
      </c>
      <c r="C345" s="489">
        <v>33.720999999999997</v>
      </c>
      <c r="D345" s="489">
        <v>36.762999999999998</v>
      </c>
      <c r="E345" s="489">
        <v>35.937333333333335</v>
      </c>
      <c r="F345" s="489">
        <v>34.674999999999997</v>
      </c>
      <c r="G345" s="489">
        <v>28.011333333333329</v>
      </c>
      <c r="H345" s="489">
        <v>27.004000000000001</v>
      </c>
      <c r="I345" s="489">
        <v>29.431666666666661</v>
      </c>
      <c r="J345" s="489">
        <v>33.568999999999996</v>
      </c>
      <c r="K345" s="489">
        <v>35.375666666666667</v>
      </c>
      <c r="L345" s="489">
        <v>35.673666666666669</v>
      </c>
      <c r="M345" s="489">
        <v>36.672333333333334</v>
      </c>
      <c r="N345" s="489">
        <v>37.702666666666666</v>
      </c>
      <c r="O345" s="489">
        <v>35.743333333333332</v>
      </c>
      <c r="P345" s="489">
        <v>35.327666666666666</v>
      </c>
    </row>
    <row r="346" spans="1:16" x14ac:dyDescent="0.2">
      <c r="A346" s="505" t="s">
        <v>398</v>
      </c>
      <c r="B346" s="490">
        <v>145.92066666666665</v>
      </c>
      <c r="C346" s="490">
        <v>143.047</v>
      </c>
      <c r="D346" s="490">
        <v>139.52000000000001</v>
      </c>
      <c r="E346" s="490">
        <v>140.93600000000001</v>
      </c>
      <c r="F346" s="490">
        <v>145.18533333333335</v>
      </c>
      <c r="G346" s="490">
        <v>152.47066666666666</v>
      </c>
      <c r="H346" s="490">
        <v>145.91233333333335</v>
      </c>
      <c r="I346" s="490">
        <v>142.22</v>
      </c>
      <c r="J346" s="490">
        <v>138.12433333333334</v>
      </c>
      <c r="K346" s="490">
        <v>139.46866666666668</v>
      </c>
      <c r="L346" s="490">
        <v>137.386</v>
      </c>
      <c r="M346" s="490">
        <v>134.32300000000001</v>
      </c>
      <c r="N346" s="490">
        <v>134.53899999999999</v>
      </c>
      <c r="O346" s="490">
        <v>133.85333333333335</v>
      </c>
      <c r="P346" s="490">
        <v>136.28366666666668</v>
      </c>
    </row>
    <row r="347" spans="1:16" x14ac:dyDescent="0.2">
      <c r="A347" s="504" t="s">
        <v>399</v>
      </c>
      <c r="B347" s="489">
        <v>13.008333333333335</v>
      </c>
      <c r="C347" s="489">
        <v>16.983666666666668</v>
      </c>
      <c r="D347" s="489">
        <v>22.77933333333333</v>
      </c>
      <c r="E347" s="489">
        <v>23.652000000000001</v>
      </c>
      <c r="F347" s="489">
        <v>19.172666666666665</v>
      </c>
      <c r="G347" s="489">
        <v>13.850333333333332</v>
      </c>
      <c r="H347" s="489">
        <v>11.865</v>
      </c>
      <c r="I347" s="489">
        <v>15.548333333333332</v>
      </c>
      <c r="J347" s="489">
        <v>19.995999999999999</v>
      </c>
      <c r="K347" s="489">
        <v>21.016666666666666</v>
      </c>
      <c r="L347" s="489">
        <v>22.438333333333333</v>
      </c>
      <c r="M347" s="489">
        <v>22.876666666666665</v>
      </c>
      <c r="N347" s="489">
        <v>24.181333333333331</v>
      </c>
      <c r="O347" s="489">
        <v>25.580666666666662</v>
      </c>
      <c r="P347" s="489">
        <v>26.526</v>
      </c>
    </row>
    <row r="348" spans="1:16" x14ac:dyDescent="0.2">
      <c r="A348" s="506" t="s">
        <v>400</v>
      </c>
      <c r="B348" s="507">
        <v>15.662000000000001</v>
      </c>
      <c r="C348" s="507">
        <v>13.298000000000002</v>
      </c>
      <c r="D348" s="507">
        <v>15.164333333333333</v>
      </c>
      <c r="E348" s="507">
        <v>11.832000000000001</v>
      </c>
      <c r="F348" s="507">
        <v>12.499333333333334</v>
      </c>
      <c r="G348" s="507">
        <v>11.942333333333332</v>
      </c>
      <c r="H348" s="507">
        <v>9.8016666666666676</v>
      </c>
      <c r="I348" s="507">
        <v>9.4659999999999993</v>
      </c>
      <c r="J348" s="507">
        <v>9.652000000000001</v>
      </c>
      <c r="K348" s="507">
        <v>11.145000000000001</v>
      </c>
      <c r="L348" s="507">
        <v>11.598666666666666</v>
      </c>
      <c r="M348" s="507">
        <v>13.253</v>
      </c>
      <c r="N348" s="507">
        <v>12.548999999999999</v>
      </c>
      <c r="O348" s="507">
        <v>10.692333333333332</v>
      </c>
      <c r="P348" s="507">
        <v>8.6776666666666671</v>
      </c>
    </row>
    <row r="349" spans="1:16" x14ac:dyDescent="0.2">
      <c r="A349" s="512"/>
      <c r="B349" s="512"/>
      <c r="C349" s="512"/>
      <c r="D349" s="512"/>
      <c r="E349" s="512"/>
      <c r="F349" s="512"/>
      <c r="G349" s="512"/>
      <c r="H349" s="512"/>
      <c r="I349" s="512"/>
      <c r="J349" s="512"/>
      <c r="K349" s="512"/>
      <c r="L349" s="512"/>
      <c r="M349" s="512"/>
      <c r="N349" s="512"/>
      <c r="O349" s="512"/>
      <c r="P349" s="512"/>
    </row>
    <row r="350" spans="1:16" x14ac:dyDescent="0.2">
      <c r="A350" s="497" t="s">
        <v>226</v>
      </c>
      <c r="B350" s="498"/>
      <c r="C350" s="498"/>
      <c r="D350" s="498"/>
      <c r="E350" s="498"/>
      <c r="F350" s="498"/>
      <c r="G350" s="498"/>
      <c r="H350" s="498"/>
      <c r="I350" s="498"/>
      <c r="J350" s="498"/>
      <c r="K350" s="498"/>
      <c r="L350" s="498"/>
      <c r="M350" s="498"/>
      <c r="N350" s="498"/>
      <c r="O350" s="498"/>
      <c r="P350" s="498"/>
    </row>
    <row r="351" spans="1:16" x14ac:dyDescent="0.2">
      <c r="A351" s="510" t="s">
        <v>393</v>
      </c>
      <c r="B351" s="498"/>
      <c r="C351" s="498"/>
      <c r="D351" s="498"/>
      <c r="E351" s="498"/>
      <c r="F351" s="498"/>
      <c r="G351" s="498"/>
      <c r="H351" s="498"/>
      <c r="I351" s="498"/>
      <c r="J351" s="498"/>
      <c r="K351" s="498"/>
      <c r="L351" s="498"/>
      <c r="M351" s="498"/>
      <c r="N351" s="498"/>
      <c r="O351" s="498"/>
      <c r="P351" s="498"/>
    </row>
    <row r="352" spans="1:16" x14ac:dyDescent="0.2">
      <c r="A352" s="566" t="s">
        <v>157</v>
      </c>
      <c r="B352" s="568">
        <v>2021</v>
      </c>
      <c r="C352" s="568"/>
      <c r="D352" s="568"/>
      <c r="E352" s="568"/>
      <c r="F352" s="568"/>
      <c r="G352" s="568"/>
      <c r="H352" s="568"/>
      <c r="I352" s="568"/>
      <c r="J352" s="568"/>
      <c r="K352" s="568"/>
      <c r="L352" s="500"/>
      <c r="M352" s="500"/>
      <c r="N352" s="523">
        <v>2022</v>
      </c>
      <c r="O352" s="523"/>
      <c r="P352" s="523"/>
    </row>
    <row r="353" spans="1:16" x14ac:dyDescent="0.2">
      <c r="A353" s="567"/>
      <c r="B353" s="501" t="s">
        <v>160</v>
      </c>
      <c r="C353" s="501" t="s">
        <v>387</v>
      </c>
      <c r="D353" s="501" t="s">
        <v>388</v>
      </c>
      <c r="E353" s="501" t="s">
        <v>368</v>
      </c>
      <c r="F353" s="501" t="s">
        <v>384</v>
      </c>
      <c r="G353" s="501" t="s">
        <v>386</v>
      </c>
      <c r="H353" s="501" t="s">
        <v>158</v>
      </c>
      <c r="I353" s="501" t="s">
        <v>389</v>
      </c>
      <c r="J353" s="501" t="s">
        <v>385</v>
      </c>
      <c r="K353" s="501" t="s">
        <v>159</v>
      </c>
      <c r="L353" s="501" t="s">
        <v>394</v>
      </c>
      <c r="M353" s="501" t="s">
        <v>395</v>
      </c>
      <c r="N353" s="501" t="s">
        <v>160</v>
      </c>
      <c r="O353" s="501" t="s">
        <v>387</v>
      </c>
      <c r="P353" s="501" t="s">
        <v>388</v>
      </c>
    </row>
    <row r="354" spans="1:16" x14ac:dyDescent="0.2">
      <c r="A354" s="487" t="s">
        <v>161</v>
      </c>
      <c r="B354" s="502">
        <v>69.534579455813244</v>
      </c>
      <c r="C354" s="502">
        <v>69.572968968153461</v>
      </c>
      <c r="D354" s="502">
        <v>69.610547463882483</v>
      </c>
      <c r="E354" s="502">
        <v>69.649596641034094</v>
      </c>
      <c r="F354" s="502">
        <v>69.68795032666641</v>
      </c>
      <c r="G354" s="502">
        <v>69.727234973772028</v>
      </c>
      <c r="H354" s="502">
        <v>69.76582623158329</v>
      </c>
      <c r="I354" s="502">
        <v>69.804670375742532</v>
      </c>
      <c r="J354" s="502">
        <v>69.843122840549881</v>
      </c>
      <c r="K354" s="502">
        <v>69.881090231530195</v>
      </c>
      <c r="L354" s="502">
        <v>69.919281878958074</v>
      </c>
      <c r="M354" s="502">
        <v>69.956814425332396</v>
      </c>
      <c r="N354" s="502">
        <v>69.99357407564986</v>
      </c>
      <c r="O354" s="502">
        <v>70.029912900671576</v>
      </c>
      <c r="P354" s="502">
        <v>70.065714268965394</v>
      </c>
    </row>
    <row r="355" spans="1:16" x14ac:dyDescent="0.2">
      <c r="A355" s="488" t="s">
        <v>162</v>
      </c>
      <c r="B355" s="503">
        <v>54.581170734193563</v>
      </c>
      <c r="C355" s="503">
        <v>53.473058973271115</v>
      </c>
      <c r="D355" s="503">
        <v>52.436491858582599</v>
      </c>
      <c r="E355" s="503">
        <v>50.731950994420401</v>
      </c>
      <c r="F355" s="503">
        <v>52.282885862050009</v>
      </c>
      <c r="G355" s="503">
        <v>52.749429754160673</v>
      </c>
      <c r="H355" s="503">
        <v>53.619017882007448</v>
      </c>
      <c r="I355" s="503">
        <v>52.038506766923632</v>
      </c>
      <c r="J355" s="503">
        <v>52.336023644424237</v>
      </c>
      <c r="K355" s="503">
        <v>50.551359262499155</v>
      </c>
      <c r="L355" s="503">
        <v>51.622023559461596</v>
      </c>
      <c r="M355" s="503">
        <v>52.835422533142527</v>
      </c>
      <c r="N355" s="503">
        <v>56.341204730384028</v>
      </c>
      <c r="O355" s="503">
        <v>56.853786720827493</v>
      </c>
      <c r="P355" s="503">
        <v>55.917271152832512</v>
      </c>
    </row>
    <row r="356" spans="1:16" x14ac:dyDescent="0.2">
      <c r="A356" s="487" t="s">
        <v>163</v>
      </c>
      <c r="B356" s="502">
        <v>38.962886825630093</v>
      </c>
      <c r="C356" s="502">
        <v>39.61688587187102</v>
      </c>
      <c r="D356" s="502">
        <v>38.033260720309897</v>
      </c>
      <c r="E356" s="502">
        <v>37.369717803046335</v>
      </c>
      <c r="F356" s="502">
        <v>37.548683381470504</v>
      </c>
      <c r="G356" s="502">
        <v>38.682098504688689</v>
      </c>
      <c r="H356" s="502">
        <v>39.255605532536144</v>
      </c>
      <c r="I356" s="502">
        <v>39.365329579316942</v>
      </c>
      <c r="J356" s="502">
        <v>41.460683145348376</v>
      </c>
      <c r="K356" s="502">
        <v>40.641612273736619</v>
      </c>
      <c r="L356" s="502">
        <v>40.607723201532551</v>
      </c>
      <c r="M356" s="502">
        <v>40.656933387609165</v>
      </c>
      <c r="N356" s="502">
        <v>42.98721823738277</v>
      </c>
      <c r="O356" s="502">
        <v>44.391632990640502</v>
      </c>
      <c r="P356" s="502">
        <v>44.147988253306892</v>
      </c>
    </row>
    <row r="357" spans="1:16" x14ac:dyDescent="0.2">
      <c r="A357" s="488" t="s">
        <v>164</v>
      </c>
      <c r="B357" s="503">
        <v>28.614783630463709</v>
      </c>
      <c r="C357" s="503">
        <v>25.912437716208064</v>
      </c>
      <c r="D357" s="503">
        <v>27.467953380857701</v>
      </c>
      <c r="E357" s="503">
        <v>26.33889083596188</v>
      </c>
      <c r="F357" s="503">
        <v>28.181693182461558</v>
      </c>
      <c r="G357" s="503">
        <v>26.668214831957336</v>
      </c>
      <c r="H357" s="503">
        <v>26.787906449683653</v>
      </c>
      <c r="I357" s="503">
        <v>24.354270441015672</v>
      </c>
      <c r="J357" s="503">
        <v>20.781446085529492</v>
      </c>
      <c r="K357" s="503">
        <v>19.60498839424621</v>
      </c>
      <c r="L357" s="503">
        <v>21.337250465905484</v>
      </c>
      <c r="M357" s="503">
        <v>23.05065090825331</v>
      </c>
      <c r="N357" s="503">
        <v>23.702733671632021</v>
      </c>
      <c r="O357" s="503">
        <v>21.920391267198962</v>
      </c>
      <c r="P357" s="503">
        <v>21.047670347427953</v>
      </c>
    </row>
    <row r="358" spans="1:16" x14ac:dyDescent="0.2">
      <c r="A358" s="487" t="s">
        <v>396</v>
      </c>
      <c r="B358" s="502">
        <v>4.6760098671667691</v>
      </c>
      <c r="C358" s="502">
        <v>3.9139610904820841</v>
      </c>
      <c r="D358" s="502">
        <v>3.8472107721901629</v>
      </c>
      <c r="E358" s="502">
        <v>3.6649476793671454</v>
      </c>
      <c r="F358" s="502">
        <v>4.4832857477939454</v>
      </c>
      <c r="G358" s="502">
        <v>4.8494943104925579</v>
      </c>
      <c r="H358" s="502">
        <v>4.747552645660865</v>
      </c>
      <c r="I358" s="502">
        <v>3.8132264204430411</v>
      </c>
      <c r="J358" s="502">
        <v>2.7834089519580401</v>
      </c>
      <c r="K358" s="502">
        <v>1.9767219361225972</v>
      </c>
      <c r="L358" s="502">
        <v>1.7472472920515303</v>
      </c>
      <c r="M358" s="502">
        <v>2.4010929222166624</v>
      </c>
      <c r="N358" s="502">
        <v>3.0320391672495131</v>
      </c>
      <c r="O358" s="502">
        <v>2.8674759140862083</v>
      </c>
      <c r="P358" s="502">
        <v>2.8136876440135254</v>
      </c>
    </row>
    <row r="359" spans="1:16" x14ac:dyDescent="0.2">
      <c r="A359" s="488"/>
      <c r="B359" s="503"/>
      <c r="C359" s="503"/>
      <c r="D359" s="503"/>
      <c r="E359" s="503"/>
      <c r="F359" s="503"/>
      <c r="G359" s="503"/>
      <c r="H359" s="503"/>
      <c r="I359" s="503"/>
      <c r="J359" s="503"/>
      <c r="K359" s="503"/>
      <c r="L359" s="503"/>
      <c r="M359" s="503"/>
      <c r="N359" s="503"/>
      <c r="O359" s="503"/>
      <c r="P359" s="503"/>
    </row>
    <row r="360" spans="1:16" x14ac:dyDescent="0.2">
      <c r="A360" s="504" t="s">
        <v>165</v>
      </c>
      <c r="B360" s="489">
        <v>112.86566666666668</v>
      </c>
      <c r="C360" s="489">
        <v>112.92700000000001</v>
      </c>
      <c r="D360" s="489">
        <v>112.98766666666666</v>
      </c>
      <c r="E360" s="489">
        <v>113.05066666666669</v>
      </c>
      <c r="F360" s="489">
        <v>113.11233333333332</v>
      </c>
      <c r="G360" s="489">
        <v>113.17433333333334</v>
      </c>
      <c r="H360" s="489">
        <v>113.235</v>
      </c>
      <c r="I360" s="489">
        <v>113.29566666666666</v>
      </c>
      <c r="J360" s="489">
        <v>113.35833333333333</v>
      </c>
      <c r="K360" s="489">
        <v>113.41933333333333</v>
      </c>
      <c r="L360" s="489">
        <v>113.48133333333332</v>
      </c>
      <c r="M360" s="489">
        <v>113.54100000000001</v>
      </c>
      <c r="N360" s="489">
        <v>113.60233333333333</v>
      </c>
      <c r="O360" s="489">
        <v>113.66333333333334</v>
      </c>
      <c r="P360" s="489">
        <v>113.72466666666666</v>
      </c>
    </row>
    <row r="361" spans="1:16" x14ac:dyDescent="0.2">
      <c r="A361" s="505" t="s">
        <v>166</v>
      </c>
      <c r="B361" s="490">
        <v>78.480666666666664</v>
      </c>
      <c r="C361" s="490">
        <v>78.566666666666663</v>
      </c>
      <c r="D361" s="490">
        <v>78.651333333333326</v>
      </c>
      <c r="E361" s="490">
        <v>78.739333333333335</v>
      </c>
      <c r="F361" s="490">
        <v>78.825666666666663</v>
      </c>
      <c r="G361" s="490">
        <v>78.913333333333341</v>
      </c>
      <c r="H361" s="490">
        <v>78.999333333333325</v>
      </c>
      <c r="I361" s="490">
        <v>79.085666666666668</v>
      </c>
      <c r="J361" s="490">
        <v>79.173000000000002</v>
      </c>
      <c r="K361" s="490">
        <v>79.25866666666667</v>
      </c>
      <c r="L361" s="490">
        <v>79.345333333333329</v>
      </c>
      <c r="M361" s="490">
        <v>79.429666666666662</v>
      </c>
      <c r="N361" s="490">
        <v>79.51433333333334</v>
      </c>
      <c r="O361" s="490">
        <v>79.598333333333343</v>
      </c>
      <c r="P361" s="490">
        <v>79.682000000000002</v>
      </c>
    </row>
    <row r="362" spans="1:16" x14ac:dyDescent="0.2">
      <c r="A362" s="504" t="s">
        <v>397</v>
      </c>
      <c r="B362" s="489">
        <v>42.835666666666668</v>
      </c>
      <c r="C362" s="489">
        <v>42.012</v>
      </c>
      <c r="D362" s="489">
        <v>41.241999999999997</v>
      </c>
      <c r="E362" s="489">
        <v>39.945999999999998</v>
      </c>
      <c r="F362" s="489">
        <v>41.212333333333333</v>
      </c>
      <c r="G362" s="489">
        <v>41.626333333333328</v>
      </c>
      <c r="H362" s="489">
        <v>42.358666666666664</v>
      </c>
      <c r="I362" s="489">
        <v>41.155000000000001</v>
      </c>
      <c r="J362" s="489">
        <v>41.436</v>
      </c>
      <c r="K362" s="489">
        <v>40.066333333333333</v>
      </c>
      <c r="L362" s="489">
        <v>40.959666666666664</v>
      </c>
      <c r="M362" s="489">
        <v>41.966999999999999</v>
      </c>
      <c r="N362" s="489">
        <v>44.79933333333333</v>
      </c>
      <c r="O362" s="489">
        <v>45.254666666666672</v>
      </c>
      <c r="P362" s="489">
        <v>44.556000000000004</v>
      </c>
    </row>
    <row r="363" spans="1:16" x14ac:dyDescent="0.2">
      <c r="A363" s="505" t="s">
        <v>167</v>
      </c>
      <c r="B363" s="490">
        <v>30.578333333333333</v>
      </c>
      <c r="C363" s="490">
        <v>31.125666666666664</v>
      </c>
      <c r="D363" s="490">
        <v>29.913666666666668</v>
      </c>
      <c r="E363" s="490">
        <v>29.424666666666667</v>
      </c>
      <c r="F363" s="490">
        <v>29.598000000000003</v>
      </c>
      <c r="G363" s="490">
        <v>30.525333333333336</v>
      </c>
      <c r="H363" s="490">
        <v>31.011666666666667</v>
      </c>
      <c r="I363" s="490">
        <v>31.132333333333335</v>
      </c>
      <c r="J363" s="490">
        <v>32.82566666666667</v>
      </c>
      <c r="K363" s="490">
        <v>32.211999999999996</v>
      </c>
      <c r="L363" s="490">
        <v>32.220333333333336</v>
      </c>
      <c r="M363" s="490">
        <v>32.293666666666667</v>
      </c>
      <c r="N363" s="490">
        <v>34.180999999999997</v>
      </c>
      <c r="O363" s="490">
        <v>35.335000000000001</v>
      </c>
      <c r="P363" s="490">
        <v>35.177999999999997</v>
      </c>
    </row>
    <row r="364" spans="1:16" x14ac:dyDescent="0.2">
      <c r="A364" s="504" t="s">
        <v>168</v>
      </c>
      <c r="B364" s="489">
        <v>12.257333333333333</v>
      </c>
      <c r="C364" s="489">
        <v>10.886333333333333</v>
      </c>
      <c r="D364" s="489">
        <v>11.328333333333333</v>
      </c>
      <c r="E364" s="489">
        <v>10.521333333333333</v>
      </c>
      <c r="F364" s="489">
        <v>11.614333333333333</v>
      </c>
      <c r="G364" s="489">
        <v>11.100999999999999</v>
      </c>
      <c r="H364" s="489">
        <v>11.347</v>
      </c>
      <c r="I364" s="489">
        <v>10.023</v>
      </c>
      <c r="J364" s="489">
        <v>8.6110000000000007</v>
      </c>
      <c r="K364" s="489">
        <v>7.8550000000000004</v>
      </c>
      <c r="L364" s="489">
        <v>8.7396666666666665</v>
      </c>
      <c r="M364" s="489">
        <v>9.6736666666666675</v>
      </c>
      <c r="N364" s="489">
        <v>10.618666666666668</v>
      </c>
      <c r="O364" s="489">
        <v>9.92</v>
      </c>
      <c r="P364" s="489">
        <v>9.3780000000000001</v>
      </c>
    </row>
    <row r="365" spans="1:16" x14ac:dyDescent="0.2">
      <c r="A365" s="505" t="s">
        <v>398</v>
      </c>
      <c r="B365" s="490">
        <v>35.645000000000003</v>
      </c>
      <c r="C365" s="490">
        <v>36.55466666666667</v>
      </c>
      <c r="D365" s="490">
        <v>37.409333333333336</v>
      </c>
      <c r="E365" s="490">
        <v>38.793333333333329</v>
      </c>
      <c r="F365" s="490">
        <v>37.613333333333337</v>
      </c>
      <c r="G365" s="490">
        <v>37.286999999999999</v>
      </c>
      <c r="H365" s="490">
        <v>36.640666666666668</v>
      </c>
      <c r="I365" s="490">
        <v>37.930666666666667</v>
      </c>
      <c r="J365" s="490">
        <v>37.737000000000002</v>
      </c>
      <c r="K365" s="490">
        <v>39.19233333333333</v>
      </c>
      <c r="L365" s="490">
        <v>38.385666666666665</v>
      </c>
      <c r="M365" s="490">
        <v>37.462666666666671</v>
      </c>
      <c r="N365" s="490">
        <v>34.714999999999996</v>
      </c>
      <c r="O365" s="490">
        <v>34.343666666666671</v>
      </c>
      <c r="P365" s="490">
        <v>35.126000000000005</v>
      </c>
    </row>
    <row r="366" spans="1:16" x14ac:dyDescent="0.2">
      <c r="A366" s="504" t="s">
        <v>399</v>
      </c>
      <c r="B366" s="489">
        <v>2.0030000000000001</v>
      </c>
      <c r="C366" s="489">
        <v>1.6443333333333332</v>
      </c>
      <c r="D366" s="489">
        <v>1.5866666666666667</v>
      </c>
      <c r="E366" s="489">
        <v>1.4639999999999997</v>
      </c>
      <c r="F366" s="489">
        <v>1.8476666666666668</v>
      </c>
      <c r="G366" s="489">
        <v>2.0186666666666668</v>
      </c>
      <c r="H366" s="489">
        <v>2.0110000000000001</v>
      </c>
      <c r="I366" s="489">
        <v>1.5693333333333335</v>
      </c>
      <c r="J366" s="489">
        <v>1.1533333333333335</v>
      </c>
      <c r="K366" s="489">
        <v>0.79200000000000015</v>
      </c>
      <c r="L366" s="489">
        <v>0.71566666666666656</v>
      </c>
      <c r="M366" s="489">
        <v>1.0076666666666667</v>
      </c>
      <c r="N366" s="489">
        <v>1.3583333333333334</v>
      </c>
      <c r="O366" s="489">
        <v>1.2976666666666667</v>
      </c>
      <c r="P366" s="489">
        <v>1.2536666666666665</v>
      </c>
    </row>
    <row r="367" spans="1:16" x14ac:dyDescent="0.2">
      <c r="A367" s="506" t="s">
        <v>400</v>
      </c>
      <c r="B367" s="507">
        <v>4.9736666666666665</v>
      </c>
      <c r="C367" s="507">
        <v>3.9780000000000002</v>
      </c>
      <c r="D367" s="507">
        <v>3.9963333333333337</v>
      </c>
      <c r="E367" s="507">
        <v>3.4163333333333337</v>
      </c>
      <c r="F367" s="507">
        <v>2.9473333333333334</v>
      </c>
      <c r="G367" s="507">
        <v>1.8760000000000001</v>
      </c>
      <c r="H367" s="507">
        <v>1.409</v>
      </c>
      <c r="I367" s="507">
        <v>1.7783333333333335</v>
      </c>
      <c r="J367" s="507">
        <v>2.4103333333333334</v>
      </c>
      <c r="K367" s="507">
        <v>2.6520000000000001</v>
      </c>
      <c r="L367" s="507">
        <v>2.548</v>
      </c>
      <c r="M367" s="507">
        <v>2.1476666666666668</v>
      </c>
      <c r="N367" s="507">
        <v>2.1816666666666666</v>
      </c>
      <c r="O367" s="507">
        <v>2.036</v>
      </c>
      <c r="P367" s="507">
        <v>2.0943333333333336</v>
      </c>
    </row>
    <row r="368" spans="1:16" x14ac:dyDescent="0.2">
      <c r="A368" s="512"/>
      <c r="B368" s="512"/>
      <c r="C368" s="512"/>
      <c r="D368" s="512"/>
      <c r="E368" s="512"/>
      <c r="F368" s="512"/>
      <c r="G368" s="512"/>
      <c r="H368" s="512"/>
      <c r="I368" s="512"/>
      <c r="J368" s="512"/>
      <c r="K368" s="512"/>
      <c r="L368" s="512"/>
      <c r="M368" s="512"/>
      <c r="N368" s="512"/>
      <c r="O368" s="512"/>
      <c r="P368" s="512"/>
    </row>
    <row r="369" spans="1:16" x14ac:dyDescent="0.2">
      <c r="A369" s="497" t="s">
        <v>214</v>
      </c>
      <c r="B369" s="498"/>
      <c r="C369" s="498"/>
      <c r="D369" s="498"/>
      <c r="E369" s="498"/>
      <c r="F369" s="498"/>
      <c r="G369" s="498"/>
      <c r="H369" s="498"/>
      <c r="I369" s="498"/>
      <c r="J369" s="498"/>
      <c r="K369" s="498"/>
      <c r="L369" s="498"/>
      <c r="M369" s="498"/>
      <c r="N369" s="498"/>
      <c r="O369" s="498"/>
      <c r="P369" s="498"/>
    </row>
    <row r="370" spans="1:16" x14ac:dyDescent="0.2">
      <c r="A370" s="510" t="s">
        <v>393</v>
      </c>
      <c r="B370" s="498"/>
      <c r="C370" s="498"/>
      <c r="D370" s="498"/>
      <c r="E370" s="498"/>
      <c r="F370" s="498"/>
      <c r="G370" s="498"/>
      <c r="H370" s="498"/>
      <c r="I370" s="498"/>
      <c r="J370" s="498"/>
      <c r="K370" s="498"/>
      <c r="L370" s="498"/>
      <c r="M370" s="498"/>
      <c r="N370" s="498"/>
      <c r="O370" s="498"/>
      <c r="P370" s="498"/>
    </row>
    <row r="371" spans="1:16" x14ac:dyDescent="0.2">
      <c r="A371" s="566" t="s">
        <v>157</v>
      </c>
      <c r="B371" s="568">
        <v>2021</v>
      </c>
      <c r="C371" s="568"/>
      <c r="D371" s="568"/>
      <c r="E371" s="568"/>
      <c r="F371" s="568"/>
      <c r="G371" s="568"/>
      <c r="H371" s="568"/>
      <c r="I371" s="568"/>
      <c r="J371" s="568"/>
      <c r="K371" s="568"/>
      <c r="L371" s="500"/>
      <c r="M371" s="500"/>
      <c r="N371" s="523">
        <v>2022</v>
      </c>
      <c r="O371" s="523"/>
      <c r="P371" s="523"/>
    </row>
    <row r="372" spans="1:16" x14ac:dyDescent="0.2">
      <c r="A372" s="567"/>
      <c r="B372" s="501" t="s">
        <v>160</v>
      </c>
      <c r="C372" s="501" t="s">
        <v>387</v>
      </c>
      <c r="D372" s="501" t="s">
        <v>388</v>
      </c>
      <c r="E372" s="501" t="s">
        <v>368</v>
      </c>
      <c r="F372" s="501" t="s">
        <v>384</v>
      </c>
      <c r="G372" s="501" t="s">
        <v>386</v>
      </c>
      <c r="H372" s="501" t="s">
        <v>158</v>
      </c>
      <c r="I372" s="501" t="s">
        <v>389</v>
      </c>
      <c r="J372" s="501" t="s">
        <v>385</v>
      </c>
      <c r="K372" s="501" t="s">
        <v>159</v>
      </c>
      <c r="L372" s="501" t="s">
        <v>394</v>
      </c>
      <c r="M372" s="501" t="s">
        <v>395</v>
      </c>
      <c r="N372" s="501" t="s">
        <v>160</v>
      </c>
      <c r="O372" s="501" t="s">
        <v>387</v>
      </c>
      <c r="P372" s="501" t="s">
        <v>388</v>
      </c>
    </row>
    <row r="373" spans="1:16" x14ac:dyDescent="0.2">
      <c r="A373" s="487" t="s">
        <v>161</v>
      </c>
      <c r="B373" s="502">
        <v>75.50216294616547</v>
      </c>
      <c r="C373" s="502">
        <v>75.534208730544279</v>
      </c>
      <c r="D373" s="502">
        <v>75.565634190309154</v>
      </c>
      <c r="E373" s="502">
        <v>75.597567923343306</v>
      </c>
      <c r="F373" s="502">
        <v>75.628784927233212</v>
      </c>
      <c r="G373" s="502">
        <v>75.659738910492607</v>
      </c>
      <c r="H373" s="502">
        <v>75.690290904151055</v>
      </c>
      <c r="I373" s="502">
        <v>75.720441952519394</v>
      </c>
      <c r="J373" s="502">
        <v>75.750336998729523</v>
      </c>
      <c r="K373" s="502">
        <v>75.779768534211399</v>
      </c>
      <c r="L373" s="502">
        <v>75.809373929303533</v>
      </c>
      <c r="M373" s="502">
        <v>75.839111834182731</v>
      </c>
      <c r="N373" s="502">
        <v>75.868118823748901</v>
      </c>
      <c r="O373" s="502">
        <v>75.897232781564099</v>
      </c>
      <c r="P373" s="502">
        <v>75.926197680233727</v>
      </c>
    </row>
    <row r="374" spans="1:16" x14ac:dyDescent="0.2">
      <c r="A374" s="488" t="s">
        <v>162</v>
      </c>
      <c r="B374" s="503">
        <v>58.614367988110104</v>
      </c>
      <c r="C374" s="503">
        <v>57.797401338766754</v>
      </c>
      <c r="D374" s="503">
        <v>58.180088367973305</v>
      </c>
      <c r="E374" s="503">
        <v>56.752436386457575</v>
      </c>
      <c r="F374" s="503">
        <v>57.204136139577365</v>
      </c>
      <c r="G374" s="503">
        <v>57.919538622051739</v>
      </c>
      <c r="H374" s="503">
        <v>58.260314416145661</v>
      </c>
      <c r="I374" s="503">
        <v>58.165153593277161</v>
      </c>
      <c r="J374" s="503">
        <v>58.052502974400966</v>
      </c>
      <c r="K374" s="503">
        <v>60.252995664976282</v>
      </c>
      <c r="L374" s="503">
        <v>61.609004336963004</v>
      </c>
      <c r="M374" s="503">
        <v>62.009307830540848</v>
      </c>
      <c r="N374" s="503">
        <v>61.733224099553929</v>
      </c>
      <c r="O374" s="503">
        <v>60.55057315306739</v>
      </c>
      <c r="P374" s="503">
        <v>60.743427017225734</v>
      </c>
    </row>
    <row r="375" spans="1:16" x14ac:dyDescent="0.2">
      <c r="A375" s="487" t="s">
        <v>163</v>
      </c>
      <c r="B375" s="502">
        <v>46.959665183870207</v>
      </c>
      <c r="C375" s="502">
        <v>46.615966739610634</v>
      </c>
      <c r="D375" s="502">
        <v>46.266504624384616</v>
      </c>
      <c r="E375" s="502">
        <v>45.456708325509979</v>
      </c>
      <c r="F375" s="502">
        <v>46.234167986670208</v>
      </c>
      <c r="G375" s="502">
        <v>48.053658029518836</v>
      </c>
      <c r="H375" s="502">
        <v>48.524900358823615</v>
      </c>
      <c r="I375" s="502">
        <v>50.090092859036382</v>
      </c>
      <c r="J375" s="502">
        <v>50.397098519835723</v>
      </c>
      <c r="K375" s="502">
        <v>52.662742311467369</v>
      </c>
      <c r="L375" s="502">
        <v>53.644287324756448</v>
      </c>
      <c r="M375" s="502">
        <v>54.120481435992396</v>
      </c>
      <c r="N375" s="502">
        <v>54.332678015597665</v>
      </c>
      <c r="O375" s="502">
        <v>53.608967815348741</v>
      </c>
      <c r="P375" s="502">
        <v>53.98587811642097</v>
      </c>
    </row>
    <row r="376" spans="1:16" x14ac:dyDescent="0.2">
      <c r="A376" s="488" t="s">
        <v>164</v>
      </c>
      <c r="B376" s="503">
        <v>19.883696104347752</v>
      </c>
      <c r="C376" s="503">
        <v>19.345912342353593</v>
      </c>
      <c r="D376" s="503">
        <v>20.477302147527745</v>
      </c>
      <c r="E376" s="503">
        <v>19.903512131230759</v>
      </c>
      <c r="F376" s="503">
        <v>19.177103896191394</v>
      </c>
      <c r="G376" s="503">
        <v>17.033990875795158</v>
      </c>
      <c r="H376" s="503">
        <v>16.71063836341672</v>
      </c>
      <c r="I376" s="503">
        <v>13.883207211094939</v>
      </c>
      <c r="J376" s="503">
        <v>13.187035980069595</v>
      </c>
      <c r="K376" s="503">
        <v>12.597304531898917</v>
      </c>
      <c r="L376" s="503">
        <v>12.92784569061449</v>
      </c>
      <c r="M376" s="503">
        <v>12.722003632272516</v>
      </c>
      <c r="N376" s="503">
        <v>11.98794683398002</v>
      </c>
      <c r="O376" s="503">
        <v>11.464144724395547</v>
      </c>
      <c r="P376" s="503">
        <v>11.124740951623373</v>
      </c>
    </row>
    <row r="377" spans="1:16" x14ac:dyDescent="0.2">
      <c r="A377" s="487" t="s">
        <v>396</v>
      </c>
      <c r="B377" s="502">
        <v>5.9919397262324283</v>
      </c>
      <c r="C377" s="502">
        <v>5.1822633297062017</v>
      </c>
      <c r="D377" s="502">
        <v>3.9633559408295813</v>
      </c>
      <c r="E377" s="502">
        <v>3.1373286592537033</v>
      </c>
      <c r="F377" s="502">
        <v>3.0097848324990286</v>
      </c>
      <c r="G377" s="502">
        <v>3.322203191920714</v>
      </c>
      <c r="H377" s="502">
        <v>4.0544911642194341</v>
      </c>
      <c r="I377" s="502">
        <v>5.8676013729967034</v>
      </c>
      <c r="J377" s="502">
        <v>7.2890107298927447</v>
      </c>
      <c r="K377" s="502">
        <v>8.3525998074059622</v>
      </c>
      <c r="L377" s="502">
        <v>8.2476277708817296</v>
      </c>
      <c r="M377" s="502">
        <v>8.0652492713858788</v>
      </c>
      <c r="N377" s="502">
        <v>6.9543052918352197</v>
      </c>
      <c r="O377" s="502">
        <v>5.5190259775749508</v>
      </c>
      <c r="P377" s="502">
        <v>5.125913210943879</v>
      </c>
    </row>
    <row r="378" spans="1:16" x14ac:dyDescent="0.2">
      <c r="A378" s="488"/>
      <c r="B378" s="503"/>
      <c r="C378" s="503"/>
      <c r="D378" s="503"/>
      <c r="E378" s="503"/>
      <c r="F378" s="503"/>
      <c r="G378" s="503"/>
      <c r="H378" s="503"/>
      <c r="I378" s="503"/>
      <c r="J378" s="503"/>
      <c r="K378" s="503"/>
      <c r="L378" s="503"/>
      <c r="M378" s="503"/>
      <c r="N378" s="503"/>
      <c r="O378" s="503"/>
      <c r="P378" s="503"/>
    </row>
    <row r="379" spans="1:16" x14ac:dyDescent="0.2">
      <c r="A379" s="504" t="s">
        <v>165</v>
      </c>
      <c r="B379" s="489">
        <v>342.20299999999997</v>
      </c>
      <c r="C379" s="489">
        <v>342.42233333333326</v>
      </c>
      <c r="D379" s="489">
        <v>342.63899999999995</v>
      </c>
      <c r="E379" s="489">
        <v>342.86200000000002</v>
      </c>
      <c r="F379" s="489">
        <v>343.08233333333334</v>
      </c>
      <c r="G379" s="489">
        <v>343.30500000000001</v>
      </c>
      <c r="H379" s="489">
        <v>343.52666666666664</v>
      </c>
      <c r="I379" s="489">
        <v>343.7473333333333</v>
      </c>
      <c r="J379" s="489">
        <v>343.96766666666667</v>
      </c>
      <c r="K379" s="489">
        <v>344.18333333333339</v>
      </c>
      <c r="L379" s="489">
        <v>344.40200000000004</v>
      </c>
      <c r="M379" s="489">
        <v>344.62033333333335</v>
      </c>
      <c r="N379" s="489">
        <v>344.83566666666667</v>
      </c>
      <c r="O379" s="489">
        <v>345.05166666666668</v>
      </c>
      <c r="P379" s="489">
        <v>345.26466666666664</v>
      </c>
    </row>
    <row r="380" spans="1:16" x14ac:dyDescent="0.2">
      <c r="A380" s="505" t="s">
        <v>166</v>
      </c>
      <c r="B380" s="490">
        <v>258.37066666666664</v>
      </c>
      <c r="C380" s="490">
        <v>258.64600000000002</v>
      </c>
      <c r="D380" s="490">
        <v>258.91733333333332</v>
      </c>
      <c r="E380" s="490">
        <v>259.19533333333334</v>
      </c>
      <c r="F380" s="490">
        <v>259.46899999999999</v>
      </c>
      <c r="G380" s="490">
        <v>259.74366666666668</v>
      </c>
      <c r="H380" s="490">
        <v>260.01633333333331</v>
      </c>
      <c r="I380" s="490">
        <v>260.28699999999998</v>
      </c>
      <c r="J380" s="490">
        <v>260.55666666666667</v>
      </c>
      <c r="K380" s="490">
        <v>260.82133333333331</v>
      </c>
      <c r="L380" s="490">
        <v>261.089</v>
      </c>
      <c r="M380" s="490">
        <v>261.35700000000003</v>
      </c>
      <c r="N380" s="490">
        <v>261.62033333333335</v>
      </c>
      <c r="O380" s="490">
        <v>261.88466666666665</v>
      </c>
      <c r="P380" s="490">
        <v>262.14633333333336</v>
      </c>
    </row>
    <row r="381" spans="1:16" x14ac:dyDescent="0.2">
      <c r="A381" s="504" t="s">
        <v>397</v>
      </c>
      <c r="B381" s="489">
        <v>151.44233333333332</v>
      </c>
      <c r="C381" s="489">
        <v>149.49066666666667</v>
      </c>
      <c r="D381" s="489">
        <v>150.63833333333332</v>
      </c>
      <c r="E381" s="489">
        <v>147.09966666666665</v>
      </c>
      <c r="F381" s="489">
        <v>148.42699999999999</v>
      </c>
      <c r="G381" s="489">
        <v>150.44233333333332</v>
      </c>
      <c r="H381" s="489">
        <v>151.48633333333336</v>
      </c>
      <c r="I381" s="489">
        <v>151.39633333333333</v>
      </c>
      <c r="J381" s="489">
        <v>151.25966666666667</v>
      </c>
      <c r="K381" s="489">
        <v>157.15266666666668</v>
      </c>
      <c r="L381" s="489">
        <v>160.85433333333333</v>
      </c>
      <c r="M381" s="489">
        <v>162.06566666666666</v>
      </c>
      <c r="N381" s="489">
        <v>161.50666666666666</v>
      </c>
      <c r="O381" s="489">
        <v>158.57266666666666</v>
      </c>
      <c r="P381" s="489">
        <v>159.23666666666665</v>
      </c>
    </row>
    <row r="382" spans="1:16" x14ac:dyDescent="0.2">
      <c r="A382" s="505" t="s">
        <v>167</v>
      </c>
      <c r="B382" s="490">
        <v>121.33</v>
      </c>
      <c r="C382" s="490">
        <v>120.57033333333334</v>
      </c>
      <c r="D382" s="490">
        <v>119.79199999999999</v>
      </c>
      <c r="E382" s="490">
        <v>117.82166666666667</v>
      </c>
      <c r="F382" s="490">
        <v>119.96333333333332</v>
      </c>
      <c r="G382" s="490">
        <v>124.81633333333332</v>
      </c>
      <c r="H382" s="490">
        <v>126.17266666666666</v>
      </c>
      <c r="I382" s="490">
        <v>130.37800000000001</v>
      </c>
      <c r="J382" s="490">
        <v>131.31299999999999</v>
      </c>
      <c r="K382" s="490">
        <v>137.35566666666668</v>
      </c>
      <c r="L382" s="490">
        <v>140.05933333333334</v>
      </c>
      <c r="M382" s="490">
        <v>141.44766666666666</v>
      </c>
      <c r="N382" s="490">
        <v>142.14533333333335</v>
      </c>
      <c r="O382" s="490">
        <v>140.39366666666666</v>
      </c>
      <c r="P382" s="490">
        <v>141.52199999999999</v>
      </c>
    </row>
    <row r="383" spans="1:16" x14ac:dyDescent="0.2">
      <c r="A383" s="504" t="s">
        <v>168</v>
      </c>
      <c r="B383" s="489">
        <v>30.112333333333336</v>
      </c>
      <c r="C383" s="489">
        <v>28.920333333333332</v>
      </c>
      <c r="D383" s="489">
        <v>30.846666666666668</v>
      </c>
      <c r="E383" s="489">
        <v>29.278000000000002</v>
      </c>
      <c r="F383" s="489">
        <v>28.463999999999999</v>
      </c>
      <c r="G383" s="489">
        <v>25.626333333333335</v>
      </c>
      <c r="H383" s="489">
        <v>25.314333333333334</v>
      </c>
      <c r="I383" s="489">
        <v>21.018666666666665</v>
      </c>
      <c r="J383" s="489">
        <v>19.946666666666669</v>
      </c>
      <c r="K383" s="489">
        <v>19.797000000000001</v>
      </c>
      <c r="L383" s="489">
        <v>20.794999999999998</v>
      </c>
      <c r="M383" s="489">
        <v>20.617999999999999</v>
      </c>
      <c r="N383" s="489">
        <v>19.361333333333331</v>
      </c>
      <c r="O383" s="489">
        <v>18.179000000000002</v>
      </c>
      <c r="P383" s="489">
        <v>17.71466666666667</v>
      </c>
    </row>
    <row r="384" spans="1:16" x14ac:dyDescent="0.2">
      <c r="A384" s="505" t="s">
        <v>398</v>
      </c>
      <c r="B384" s="490">
        <v>106.92833333333333</v>
      </c>
      <c r="C384" s="490">
        <v>109.15533333333333</v>
      </c>
      <c r="D384" s="490">
        <v>108.279</v>
      </c>
      <c r="E384" s="490">
        <v>112.09566666666666</v>
      </c>
      <c r="F384" s="490">
        <v>111.04199999999999</v>
      </c>
      <c r="G384" s="490">
        <v>109.30133333333333</v>
      </c>
      <c r="H384" s="490">
        <v>108.53000000000002</v>
      </c>
      <c r="I384" s="490">
        <v>108.89066666666666</v>
      </c>
      <c r="J384" s="490">
        <v>109.29700000000001</v>
      </c>
      <c r="K384" s="490">
        <v>103.66866666666665</v>
      </c>
      <c r="L384" s="490">
        <v>100.23466666666667</v>
      </c>
      <c r="M384" s="490">
        <v>99.291333333333327</v>
      </c>
      <c r="N384" s="490">
        <v>100.11366666666667</v>
      </c>
      <c r="O384" s="490">
        <v>103.312</v>
      </c>
      <c r="P384" s="490">
        <v>102.90966666666667</v>
      </c>
    </row>
    <row r="385" spans="1:16" x14ac:dyDescent="0.2">
      <c r="A385" s="504" t="s">
        <v>399</v>
      </c>
      <c r="B385" s="489">
        <v>9.0743333333333336</v>
      </c>
      <c r="C385" s="489">
        <v>7.7469999999999999</v>
      </c>
      <c r="D385" s="489">
        <v>5.9703333333333335</v>
      </c>
      <c r="E385" s="489">
        <v>4.6149999999999993</v>
      </c>
      <c r="F385" s="489">
        <v>4.4673333333333334</v>
      </c>
      <c r="G385" s="489">
        <v>4.9980000000000002</v>
      </c>
      <c r="H385" s="489">
        <v>6.1420000000000003</v>
      </c>
      <c r="I385" s="489">
        <v>8.8833333333333329</v>
      </c>
      <c r="J385" s="489">
        <v>11.025333333333334</v>
      </c>
      <c r="K385" s="489">
        <v>13.126333333333335</v>
      </c>
      <c r="L385" s="489">
        <v>13.266666666666666</v>
      </c>
      <c r="M385" s="489">
        <v>13.071</v>
      </c>
      <c r="N385" s="489">
        <v>11.231666666666667</v>
      </c>
      <c r="O385" s="489">
        <v>8.7516666666666669</v>
      </c>
      <c r="P385" s="489">
        <v>8.1623333333333346</v>
      </c>
    </row>
    <row r="386" spans="1:16" x14ac:dyDescent="0.2">
      <c r="A386" s="506" t="s">
        <v>400</v>
      </c>
      <c r="B386" s="507">
        <v>5.2273333333333341</v>
      </c>
      <c r="C386" s="507">
        <v>4.3289999999999997</v>
      </c>
      <c r="D386" s="507">
        <v>3.1906666666666665</v>
      </c>
      <c r="E386" s="507">
        <v>3.5586666666666669</v>
      </c>
      <c r="F386" s="507">
        <v>2.6453333333333333</v>
      </c>
      <c r="G386" s="507">
        <v>3.1306666666666665</v>
      </c>
      <c r="H386" s="507">
        <v>3.625</v>
      </c>
      <c r="I386" s="507">
        <v>4.4389999999999992</v>
      </c>
      <c r="J386" s="507">
        <v>4.0813333333333333</v>
      </c>
      <c r="K386" s="507">
        <v>3.218</v>
      </c>
      <c r="L386" s="507">
        <v>3.3653333333333335</v>
      </c>
      <c r="M386" s="507">
        <v>4.8513333333333337</v>
      </c>
      <c r="N386" s="507">
        <v>6.1283333333333339</v>
      </c>
      <c r="O386" s="507">
        <v>6.2253333333333343</v>
      </c>
      <c r="P386" s="507">
        <v>5.7286666666666664</v>
      </c>
    </row>
    <row r="387" spans="1:16" x14ac:dyDescent="0.2">
      <c r="A387" s="512"/>
      <c r="B387" s="515"/>
      <c r="C387" s="515"/>
      <c r="D387" s="515"/>
      <c r="E387" s="515"/>
      <c r="F387" s="515"/>
      <c r="G387" s="515"/>
      <c r="H387" s="515"/>
      <c r="I387" s="515"/>
      <c r="J387" s="515"/>
      <c r="K387" s="515"/>
      <c r="L387" s="515"/>
      <c r="M387" s="515"/>
      <c r="N387" s="515"/>
      <c r="O387" s="515"/>
      <c r="P387" s="515"/>
    </row>
    <row r="388" spans="1:16" x14ac:dyDescent="0.2">
      <c r="A388" s="497" t="s">
        <v>187</v>
      </c>
      <c r="B388" s="498"/>
      <c r="C388" s="498"/>
      <c r="D388" s="498"/>
      <c r="E388" s="498"/>
      <c r="F388" s="498"/>
      <c r="G388" s="498"/>
      <c r="H388" s="498"/>
      <c r="I388" s="498"/>
      <c r="J388" s="498"/>
      <c r="K388" s="498"/>
      <c r="L388" s="498"/>
      <c r="M388" s="498"/>
      <c r="N388" s="498"/>
      <c r="O388" s="498"/>
      <c r="P388" s="498"/>
    </row>
    <row r="389" spans="1:16" x14ac:dyDescent="0.2">
      <c r="A389" s="510" t="s">
        <v>393</v>
      </c>
      <c r="B389" s="498"/>
      <c r="C389" s="498"/>
      <c r="D389" s="498"/>
      <c r="E389" s="498"/>
      <c r="F389" s="498"/>
      <c r="G389" s="498"/>
      <c r="H389" s="498"/>
      <c r="I389" s="498"/>
      <c r="J389" s="498"/>
      <c r="K389" s="498"/>
      <c r="L389" s="498"/>
      <c r="M389" s="498"/>
      <c r="N389" s="498"/>
      <c r="O389" s="498"/>
      <c r="P389" s="498"/>
    </row>
    <row r="390" spans="1:16" x14ac:dyDescent="0.2">
      <c r="A390" s="566" t="s">
        <v>157</v>
      </c>
      <c r="B390" s="568">
        <v>2021</v>
      </c>
      <c r="C390" s="568"/>
      <c r="D390" s="568"/>
      <c r="E390" s="568"/>
      <c r="F390" s="568"/>
      <c r="G390" s="568"/>
      <c r="H390" s="568"/>
      <c r="I390" s="568"/>
      <c r="J390" s="568"/>
      <c r="K390" s="568"/>
      <c r="L390" s="500"/>
      <c r="M390" s="500"/>
      <c r="N390" s="523">
        <v>2022</v>
      </c>
      <c r="O390" s="523"/>
      <c r="P390" s="523"/>
    </row>
    <row r="391" spans="1:16" x14ac:dyDescent="0.2">
      <c r="A391" s="567"/>
      <c r="B391" s="501" t="s">
        <v>160</v>
      </c>
      <c r="C391" s="501" t="s">
        <v>387</v>
      </c>
      <c r="D391" s="501" t="s">
        <v>388</v>
      </c>
      <c r="E391" s="501" t="s">
        <v>368</v>
      </c>
      <c r="F391" s="501" t="s">
        <v>384</v>
      </c>
      <c r="G391" s="501" t="s">
        <v>386</v>
      </c>
      <c r="H391" s="501" t="s">
        <v>158</v>
      </c>
      <c r="I391" s="501" t="s">
        <v>389</v>
      </c>
      <c r="J391" s="501" t="s">
        <v>385</v>
      </c>
      <c r="K391" s="501" t="s">
        <v>159</v>
      </c>
      <c r="L391" s="501" t="s">
        <v>394</v>
      </c>
      <c r="M391" s="501" t="s">
        <v>395</v>
      </c>
      <c r="N391" s="501" t="s">
        <v>160</v>
      </c>
      <c r="O391" s="501" t="s">
        <v>387</v>
      </c>
      <c r="P391" s="501" t="s">
        <v>388</v>
      </c>
    </row>
    <row r="392" spans="1:16" x14ac:dyDescent="0.2">
      <c r="A392" s="487" t="s">
        <v>161</v>
      </c>
      <c r="B392" s="502">
        <v>68.743436626737633</v>
      </c>
      <c r="C392" s="502">
        <v>68.773230073758967</v>
      </c>
      <c r="D392" s="502">
        <v>68.802226560509141</v>
      </c>
      <c r="E392" s="502">
        <v>68.832297587190652</v>
      </c>
      <c r="F392" s="502">
        <v>68.8611730425377</v>
      </c>
      <c r="G392" s="502">
        <v>68.889471608224568</v>
      </c>
      <c r="H392" s="502">
        <v>68.916763644123165</v>
      </c>
      <c r="I392" s="502">
        <v>68.943591906120488</v>
      </c>
      <c r="J392" s="502">
        <v>68.969736842105263</v>
      </c>
      <c r="K392" s="502">
        <v>68.99548018639851</v>
      </c>
      <c r="L392" s="502">
        <v>69.021393286142569</v>
      </c>
      <c r="M392" s="502">
        <v>69.046823509371904</v>
      </c>
      <c r="N392" s="502">
        <v>69.071283531046262</v>
      </c>
      <c r="O392" s="502">
        <v>69.095376679504369</v>
      </c>
      <c r="P392" s="502">
        <v>69.119003690036891</v>
      </c>
    </row>
    <row r="393" spans="1:16" x14ac:dyDescent="0.2">
      <c r="A393" s="488" t="s">
        <v>162</v>
      </c>
      <c r="B393" s="503">
        <v>63.20858834152704</v>
      </c>
      <c r="C393" s="503">
        <v>64.663836381539667</v>
      </c>
      <c r="D393" s="503">
        <v>64.987278173210086</v>
      </c>
      <c r="E393" s="503">
        <v>63.760646962623582</v>
      </c>
      <c r="F393" s="503">
        <v>62.227678972136388</v>
      </c>
      <c r="G393" s="503">
        <v>60.974704760929924</v>
      </c>
      <c r="H393" s="503">
        <v>60.582487702576316</v>
      </c>
      <c r="I393" s="503">
        <v>61.425909112629625</v>
      </c>
      <c r="J393" s="503">
        <v>62.600555799327182</v>
      </c>
      <c r="K393" s="503">
        <v>62.119769449522636</v>
      </c>
      <c r="L393" s="503">
        <v>61.437759401831258</v>
      </c>
      <c r="M393" s="503">
        <v>61.108633564535872</v>
      </c>
      <c r="N393" s="503">
        <v>62.303473145408553</v>
      </c>
      <c r="O393" s="503">
        <v>61.540013619511214</v>
      </c>
      <c r="P393" s="503">
        <v>61.493569040738848</v>
      </c>
    </row>
    <row r="394" spans="1:16" x14ac:dyDescent="0.2">
      <c r="A394" s="487" t="s">
        <v>163</v>
      </c>
      <c r="B394" s="502">
        <v>49.441867841295625</v>
      </c>
      <c r="C394" s="502">
        <v>50.745290480879426</v>
      </c>
      <c r="D394" s="502">
        <v>51.940481174917061</v>
      </c>
      <c r="E394" s="502">
        <v>52.192045341361471</v>
      </c>
      <c r="F394" s="502">
        <v>51.187697949658286</v>
      </c>
      <c r="G394" s="502">
        <v>50.891154982918998</v>
      </c>
      <c r="H394" s="502">
        <v>50.873188903111298</v>
      </c>
      <c r="I394" s="502">
        <v>51.39134451506029</v>
      </c>
      <c r="J394" s="502">
        <v>52.285518057118864</v>
      </c>
      <c r="K394" s="502">
        <v>52.164901990656098</v>
      </c>
      <c r="L394" s="502">
        <v>51.661755853372625</v>
      </c>
      <c r="M394" s="502">
        <v>51.429755228941119</v>
      </c>
      <c r="N394" s="502">
        <v>52.561993387792995</v>
      </c>
      <c r="O394" s="502">
        <v>52.66589321294358</v>
      </c>
      <c r="P394" s="502">
        <v>52.610157327138452</v>
      </c>
    </row>
    <row r="395" spans="1:16" x14ac:dyDescent="0.2">
      <c r="A395" s="488" t="s">
        <v>164</v>
      </c>
      <c r="B395" s="503">
        <v>21.779825908858164</v>
      </c>
      <c r="C395" s="503">
        <v>21.524466656348444</v>
      </c>
      <c r="D395" s="503">
        <v>20.07592465023615</v>
      </c>
      <c r="E395" s="503">
        <v>18.143795855841329</v>
      </c>
      <c r="F395" s="503">
        <v>17.741270773447074</v>
      </c>
      <c r="G395" s="503">
        <v>16.537267080745341</v>
      </c>
      <c r="H395" s="503">
        <v>16.026576602684006</v>
      </c>
      <c r="I395" s="503">
        <v>16.336045721635312</v>
      </c>
      <c r="J395" s="503">
        <v>16.477549776513616</v>
      </c>
      <c r="K395" s="503">
        <v>16.025280755357091</v>
      </c>
      <c r="L395" s="503">
        <v>15.912044390354584</v>
      </c>
      <c r="M395" s="503">
        <v>15.838806680848197</v>
      </c>
      <c r="N395" s="503">
        <v>15.636039268753771</v>
      </c>
      <c r="O395" s="503">
        <v>14.420594262295083</v>
      </c>
      <c r="P395" s="503">
        <v>14.44659438762452</v>
      </c>
    </row>
    <row r="396" spans="1:16" x14ac:dyDescent="0.2">
      <c r="A396" s="487" t="s">
        <v>396</v>
      </c>
      <c r="B396" s="502">
        <v>12.654377880184327</v>
      </c>
      <c r="C396" s="502">
        <v>11.677891888383517</v>
      </c>
      <c r="D396" s="502">
        <v>10.944647361717525</v>
      </c>
      <c r="E396" s="502">
        <v>10.970632105135856</v>
      </c>
      <c r="F396" s="502">
        <v>9.3721344749070159</v>
      </c>
      <c r="G396" s="502">
        <v>8.627979687762295</v>
      </c>
      <c r="H396" s="502">
        <v>7.7685453999399332</v>
      </c>
      <c r="I396" s="502">
        <v>7.1263724010600589</v>
      </c>
      <c r="J396" s="502">
        <v>6.5948801300284439</v>
      </c>
      <c r="K396" s="502">
        <v>6.4228855213006213</v>
      </c>
      <c r="L396" s="502">
        <v>6.9437282122155981</v>
      </c>
      <c r="M396" s="502">
        <v>7.9007706680330623</v>
      </c>
      <c r="N396" s="502">
        <v>7.8329709538941863</v>
      </c>
      <c r="O396" s="502">
        <v>7.0737704918032804</v>
      </c>
      <c r="P396" s="502">
        <v>5.6231251983578536</v>
      </c>
    </row>
    <row r="397" spans="1:16" x14ac:dyDescent="0.2">
      <c r="A397" s="488"/>
      <c r="B397" s="503"/>
      <c r="C397" s="503"/>
      <c r="D397" s="503"/>
      <c r="E397" s="503"/>
      <c r="F397" s="503"/>
      <c r="G397" s="503"/>
      <c r="H397" s="503"/>
      <c r="I397" s="503"/>
      <c r="J397" s="503"/>
      <c r="K397" s="503"/>
      <c r="L397" s="503"/>
      <c r="M397" s="503"/>
      <c r="N397" s="503"/>
      <c r="O397" s="503"/>
      <c r="P397" s="503"/>
    </row>
    <row r="398" spans="1:16" x14ac:dyDescent="0.2">
      <c r="A398" s="504" t="s">
        <v>165</v>
      </c>
      <c r="B398" s="489">
        <v>149.82133333333334</v>
      </c>
      <c r="C398" s="489">
        <v>150.12866666666665</v>
      </c>
      <c r="D398" s="489">
        <v>150.42633333333333</v>
      </c>
      <c r="E398" s="489">
        <v>150.72333333333333</v>
      </c>
      <c r="F398" s="489">
        <v>151.00333333333333</v>
      </c>
      <c r="G398" s="489">
        <v>151.27033333333335</v>
      </c>
      <c r="H398" s="489">
        <v>151.52433333333335</v>
      </c>
      <c r="I398" s="489">
        <v>151.76900000000001</v>
      </c>
      <c r="J398" s="489">
        <v>152</v>
      </c>
      <c r="K398" s="489">
        <v>152.21866666666668</v>
      </c>
      <c r="L398" s="489">
        <v>152.43100000000001</v>
      </c>
      <c r="M398" s="489">
        <v>152.63700000000003</v>
      </c>
      <c r="N398" s="489">
        <v>152.83100000000002</v>
      </c>
      <c r="O398" s="489">
        <v>153.02133333333336</v>
      </c>
      <c r="P398" s="489">
        <v>153.20533333333336</v>
      </c>
    </row>
    <row r="399" spans="1:16" x14ac:dyDescent="0.2">
      <c r="A399" s="505" t="s">
        <v>166</v>
      </c>
      <c r="B399" s="490">
        <v>102.99233333333335</v>
      </c>
      <c r="C399" s="490">
        <v>103.24833333333333</v>
      </c>
      <c r="D399" s="490">
        <v>103.49666666666667</v>
      </c>
      <c r="E399" s="490">
        <v>103.74633333333333</v>
      </c>
      <c r="F399" s="490">
        <v>103.98266666666666</v>
      </c>
      <c r="G399" s="490">
        <v>104.20933333333333</v>
      </c>
      <c r="H399" s="490">
        <v>104.42566666666666</v>
      </c>
      <c r="I399" s="490">
        <v>104.63499999999999</v>
      </c>
      <c r="J399" s="490">
        <v>104.834</v>
      </c>
      <c r="K399" s="490">
        <v>105.024</v>
      </c>
      <c r="L399" s="490">
        <v>105.21</v>
      </c>
      <c r="M399" s="490">
        <v>105.39100000000001</v>
      </c>
      <c r="N399" s="490">
        <v>105.56233333333334</v>
      </c>
      <c r="O399" s="490">
        <v>105.73066666666666</v>
      </c>
      <c r="P399" s="490">
        <v>105.89400000000001</v>
      </c>
    </row>
    <row r="400" spans="1:16" x14ac:dyDescent="0.2">
      <c r="A400" s="504" t="s">
        <v>397</v>
      </c>
      <c r="B400" s="489">
        <v>65.100000000000009</v>
      </c>
      <c r="C400" s="489">
        <v>66.76433333333334</v>
      </c>
      <c r="D400" s="489">
        <v>67.259666666666661</v>
      </c>
      <c r="E400" s="489">
        <v>66.149333333333331</v>
      </c>
      <c r="F400" s="489">
        <v>64.706000000000003</v>
      </c>
      <c r="G400" s="489">
        <v>63.541333333333334</v>
      </c>
      <c r="H400" s="489">
        <v>63.263666666666666</v>
      </c>
      <c r="I400" s="489">
        <v>64.27300000000001</v>
      </c>
      <c r="J400" s="489">
        <v>65.626666666666665</v>
      </c>
      <c r="K400" s="489">
        <v>65.240666666666655</v>
      </c>
      <c r="L400" s="489">
        <v>64.638666666666666</v>
      </c>
      <c r="M400" s="489">
        <v>64.403000000000006</v>
      </c>
      <c r="N400" s="489">
        <v>65.768999999999991</v>
      </c>
      <c r="O400" s="489">
        <v>65.066666666666663</v>
      </c>
      <c r="P400" s="489">
        <v>65.117999999999995</v>
      </c>
    </row>
    <row r="401" spans="1:16" x14ac:dyDescent="0.2">
      <c r="A401" s="505" t="s">
        <v>167</v>
      </c>
      <c r="B401" s="490">
        <v>50.921333333333337</v>
      </c>
      <c r="C401" s="490">
        <v>52.393666666666661</v>
      </c>
      <c r="D401" s="490">
        <v>53.756666666666661</v>
      </c>
      <c r="E401" s="490">
        <v>54.147333333333336</v>
      </c>
      <c r="F401" s="490">
        <v>53.226333333333336</v>
      </c>
      <c r="G401" s="490">
        <v>53.033333333333331</v>
      </c>
      <c r="H401" s="490">
        <v>53.124666666666663</v>
      </c>
      <c r="I401" s="490">
        <v>53.773333333333333</v>
      </c>
      <c r="J401" s="490">
        <v>54.812999999999995</v>
      </c>
      <c r="K401" s="490">
        <v>54.785666666666664</v>
      </c>
      <c r="L401" s="490">
        <v>54.353333333333332</v>
      </c>
      <c r="M401" s="490">
        <v>54.202333333333335</v>
      </c>
      <c r="N401" s="490">
        <v>55.485666666666667</v>
      </c>
      <c r="O401" s="490">
        <v>55.684000000000005</v>
      </c>
      <c r="P401" s="490">
        <v>55.710999999999991</v>
      </c>
    </row>
    <row r="402" spans="1:16" x14ac:dyDescent="0.2">
      <c r="A402" s="504" t="s">
        <v>168</v>
      </c>
      <c r="B402" s="489">
        <v>14.178666666666667</v>
      </c>
      <c r="C402" s="489">
        <v>14.370666666666665</v>
      </c>
      <c r="D402" s="489">
        <v>13.503</v>
      </c>
      <c r="E402" s="489">
        <v>12.002000000000001</v>
      </c>
      <c r="F402" s="489">
        <v>11.479666666666665</v>
      </c>
      <c r="G402" s="489">
        <v>10.507999999999999</v>
      </c>
      <c r="H402" s="489">
        <v>10.139000000000001</v>
      </c>
      <c r="I402" s="489">
        <v>10.499666666666666</v>
      </c>
      <c r="J402" s="489">
        <v>10.813666666666668</v>
      </c>
      <c r="K402" s="489">
        <v>10.455</v>
      </c>
      <c r="L402" s="489">
        <v>10.285333333333332</v>
      </c>
      <c r="M402" s="489">
        <v>10.200666666666665</v>
      </c>
      <c r="N402" s="489">
        <v>10.283666666666667</v>
      </c>
      <c r="O402" s="489">
        <v>9.3830000000000009</v>
      </c>
      <c r="P402" s="489">
        <v>9.4073333333333338</v>
      </c>
    </row>
    <row r="403" spans="1:16" x14ac:dyDescent="0.2">
      <c r="A403" s="505" t="s">
        <v>398</v>
      </c>
      <c r="B403" s="490">
        <v>37.892333333333333</v>
      </c>
      <c r="C403" s="490">
        <v>36.484000000000002</v>
      </c>
      <c r="D403" s="490">
        <v>36.236999999999995</v>
      </c>
      <c r="E403" s="490">
        <v>37.597000000000001</v>
      </c>
      <c r="F403" s="490">
        <v>39.276666666666671</v>
      </c>
      <c r="G403" s="490">
        <v>40.667999999999999</v>
      </c>
      <c r="H403" s="490">
        <v>41.161999999999999</v>
      </c>
      <c r="I403" s="490">
        <v>40.362000000000002</v>
      </c>
      <c r="J403" s="490">
        <v>39.207333333333331</v>
      </c>
      <c r="K403" s="490">
        <v>39.783333333333331</v>
      </c>
      <c r="L403" s="490">
        <v>40.571333333333335</v>
      </c>
      <c r="M403" s="490">
        <v>40.988</v>
      </c>
      <c r="N403" s="490">
        <v>39.793333333333329</v>
      </c>
      <c r="O403" s="490">
        <v>40.663999999999994</v>
      </c>
      <c r="P403" s="490">
        <v>40.775999999999996</v>
      </c>
    </row>
    <row r="404" spans="1:16" x14ac:dyDescent="0.2">
      <c r="A404" s="504" t="s">
        <v>399</v>
      </c>
      <c r="B404" s="489">
        <v>8.2379999999999995</v>
      </c>
      <c r="C404" s="489">
        <v>7.7966666666666669</v>
      </c>
      <c r="D404" s="489">
        <v>7.3613333333333335</v>
      </c>
      <c r="E404" s="489">
        <v>7.2570000000000006</v>
      </c>
      <c r="F404" s="489">
        <v>6.0643333333333338</v>
      </c>
      <c r="G404" s="489">
        <v>5.4823333333333331</v>
      </c>
      <c r="H404" s="489">
        <v>4.9146666666666663</v>
      </c>
      <c r="I404" s="489">
        <v>4.5803333333333329</v>
      </c>
      <c r="J404" s="489">
        <v>4.3280000000000003</v>
      </c>
      <c r="K404" s="489">
        <v>4.1903333333333332</v>
      </c>
      <c r="L404" s="489">
        <v>4.4883333333333333</v>
      </c>
      <c r="M404" s="489">
        <v>5.0883333333333338</v>
      </c>
      <c r="N404" s="489">
        <v>5.1516666666666664</v>
      </c>
      <c r="O404" s="489">
        <v>4.6026666666666669</v>
      </c>
      <c r="P404" s="489">
        <v>3.6616666666666666</v>
      </c>
    </row>
    <row r="405" spans="1:16" x14ac:dyDescent="0.2">
      <c r="A405" s="506" t="s">
        <v>400</v>
      </c>
      <c r="B405" s="507">
        <v>4.9996666666666663</v>
      </c>
      <c r="C405" s="507">
        <v>4.1316666666666668</v>
      </c>
      <c r="D405" s="507">
        <v>3.7360000000000002</v>
      </c>
      <c r="E405" s="507">
        <v>3.5640000000000001</v>
      </c>
      <c r="F405" s="507">
        <v>3.7256666666666667</v>
      </c>
      <c r="G405" s="507">
        <v>3.6233333333333335</v>
      </c>
      <c r="H405" s="507">
        <v>3.0343333333333331</v>
      </c>
      <c r="I405" s="507">
        <v>2.6139999999999999</v>
      </c>
      <c r="J405" s="507">
        <v>2.7223333333333333</v>
      </c>
      <c r="K405" s="507">
        <v>3.0276666666666663</v>
      </c>
      <c r="L405" s="507">
        <v>3.4833333333333329</v>
      </c>
      <c r="M405" s="507">
        <v>3.0673333333333335</v>
      </c>
      <c r="N405" s="507">
        <v>2.6843333333333335</v>
      </c>
      <c r="O405" s="507">
        <v>2.2433333333333336</v>
      </c>
      <c r="P405" s="507">
        <v>2.5903333333333332</v>
      </c>
    </row>
    <row r="406" spans="1:16" x14ac:dyDescent="0.2">
      <c r="A406" s="512"/>
      <c r="B406" s="512"/>
      <c r="C406" s="512"/>
      <c r="D406" s="512"/>
      <c r="E406" s="512"/>
      <c r="F406" s="512"/>
      <c r="G406" s="512"/>
      <c r="H406" s="512"/>
      <c r="I406" s="512"/>
      <c r="J406" s="512"/>
      <c r="K406" s="512"/>
      <c r="L406" s="512"/>
      <c r="M406" s="512"/>
      <c r="N406" s="512"/>
      <c r="O406" s="512"/>
      <c r="P406" s="512"/>
    </row>
    <row r="407" spans="1:16" x14ac:dyDescent="0.2">
      <c r="A407" s="497" t="s">
        <v>183</v>
      </c>
      <c r="B407" s="498"/>
      <c r="C407" s="498"/>
      <c r="D407" s="498"/>
      <c r="E407" s="498"/>
      <c r="F407" s="498"/>
      <c r="G407" s="498"/>
      <c r="H407" s="498"/>
      <c r="I407" s="498"/>
      <c r="J407" s="498"/>
      <c r="K407" s="498"/>
      <c r="L407" s="498"/>
      <c r="M407" s="498"/>
      <c r="N407" s="498"/>
      <c r="O407" s="498"/>
      <c r="P407" s="498"/>
    </row>
    <row r="408" spans="1:16" x14ac:dyDescent="0.2">
      <c r="A408" s="510" t="s">
        <v>393</v>
      </c>
      <c r="B408" s="498"/>
      <c r="C408" s="498"/>
      <c r="D408" s="498"/>
      <c r="E408" s="498"/>
      <c r="F408" s="498"/>
      <c r="G408" s="498"/>
      <c r="H408" s="498"/>
      <c r="I408" s="498"/>
      <c r="J408" s="498"/>
      <c r="K408" s="498"/>
      <c r="L408" s="498"/>
      <c r="M408" s="498"/>
      <c r="N408" s="498"/>
      <c r="O408" s="498"/>
      <c r="P408" s="498"/>
    </row>
    <row r="409" spans="1:16" x14ac:dyDescent="0.2">
      <c r="A409" s="566" t="s">
        <v>157</v>
      </c>
      <c r="B409" s="568">
        <v>2021</v>
      </c>
      <c r="C409" s="568"/>
      <c r="D409" s="568"/>
      <c r="E409" s="568"/>
      <c r="F409" s="568"/>
      <c r="G409" s="568"/>
      <c r="H409" s="568"/>
      <c r="I409" s="568"/>
      <c r="J409" s="568"/>
      <c r="K409" s="568"/>
      <c r="L409" s="500"/>
      <c r="M409" s="500"/>
      <c r="N409" s="523">
        <v>2022</v>
      </c>
      <c r="O409" s="523"/>
      <c r="P409" s="523"/>
    </row>
    <row r="410" spans="1:16" x14ac:dyDescent="0.2">
      <c r="A410" s="567"/>
      <c r="B410" s="501" t="s">
        <v>160</v>
      </c>
      <c r="C410" s="501" t="s">
        <v>387</v>
      </c>
      <c r="D410" s="501" t="s">
        <v>388</v>
      </c>
      <c r="E410" s="501" t="s">
        <v>368</v>
      </c>
      <c r="F410" s="501" t="s">
        <v>384</v>
      </c>
      <c r="G410" s="501" t="s">
        <v>386</v>
      </c>
      <c r="H410" s="501" t="s">
        <v>158</v>
      </c>
      <c r="I410" s="501" t="s">
        <v>389</v>
      </c>
      <c r="J410" s="501" t="s">
        <v>385</v>
      </c>
      <c r="K410" s="501" t="s">
        <v>159</v>
      </c>
      <c r="L410" s="501" t="s">
        <v>394</v>
      </c>
      <c r="M410" s="501" t="s">
        <v>395</v>
      </c>
      <c r="N410" s="501" t="s">
        <v>160</v>
      </c>
      <c r="O410" s="501" t="s">
        <v>387</v>
      </c>
      <c r="P410" s="501" t="s">
        <v>388</v>
      </c>
    </row>
    <row r="411" spans="1:16" x14ac:dyDescent="0.2">
      <c r="A411" s="487" t="s">
        <v>161</v>
      </c>
      <c r="B411" s="502">
        <v>75.614393554351039</v>
      </c>
      <c r="C411" s="502">
        <v>75.65078017296895</v>
      </c>
      <c r="D411" s="502">
        <v>75.686578574214749</v>
      </c>
      <c r="E411" s="502">
        <v>75.723671102050091</v>
      </c>
      <c r="F411" s="502">
        <v>75.760309681065991</v>
      </c>
      <c r="G411" s="502">
        <v>75.797283328367328</v>
      </c>
      <c r="H411" s="502">
        <v>75.833982643911298</v>
      </c>
      <c r="I411" s="502">
        <v>75.870508218248062</v>
      </c>
      <c r="J411" s="502">
        <v>75.906966226408443</v>
      </c>
      <c r="K411" s="502">
        <v>75.94273435924913</v>
      </c>
      <c r="L411" s="502">
        <v>75.978609191827672</v>
      </c>
      <c r="M411" s="502">
        <v>76.013839222074125</v>
      </c>
      <c r="N411" s="502">
        <v>76.047859314518803</v>
      </c>
      <c r="O411" s="502">
        <v>76.081281228597547</v>
      </c>
      <c r="P411" s="502">
        <v>76.11371933908508</v>
      </c>
    </row>
    <row r="412" spans="1:16" x14ac:dyDescent="0.2">
      <c r="A412" s="488" t="s">
        <v>162</v>
      </c>
      <c r="B412" s="503">
        <v>57.7098250375332</v>
      </c>
      <c r="C412" s="503">
        <v>57.901872134889565</v>
      </c>
      <c r="D412" s="503">
        <v>57.282434481654498</v>
      </c>
      <c r="E412" s="503">
        <v>57.208221751648345</v>
      </c>
      <c r="F412" s="503">
        <v>57.953345062528818</v>
      </c>
      <c r="G412" s="503">
        <v>58.309641220068464</v>
      </c>
      <c r="H412" s="503">
        <v>58.604337557979726</v>
      </c>
      <c r="I412" s="503">
        <v>57.589234682213061</v>
      </c>
      <c r="J412" s="503">
        <v>58.084832159692468</v>
      </c>
      <c r="K412" s="503">
        <v>58.84080694518066</v>
      </c>
      <c r="L412" s="503">
        <v>59.518432503136594</v>
      </c>
      <c r="M412" s="503">
        <v>59.334537361613769</v>
      </c>
      <c r="N412" s="503">
        <v>58.462113504116886</v>
      </c>
      <c r="O412" s="503">
        <v>58.973992848121917</v>
      </c>
      <c r="P412" s="503">
        <v>59.95352179186515</v>
      </c>
    </row>
    <row r="413" spans="1:16" x14ac:dyDescent="0.2">
      <c r="A413" s="487" t="s">
        <v>163</v>
      </c>
      <c r="B413" s="502">
        <v>49.044076250144364</v>
      </c>
      <c r="C413" s="502">
        <v>48.687397702777076</v>
      </c>
      <c r="D413" s="502">
        <v>48.46055048182</v>
      </c>
      <c r="E413" s="502">
        <v>48.411004962578602</v>
      </c>
      <c r="F413" s="502">
        <v>49.924316200458051</v>
      </c>
      <c r="G413" s="502">
        <v>50.462455126764368</v>
      </c>
      <c r="H413" s="502">
        <v>51.413645431953924</v>
      </c>
      <c r="I413" s="502">
        <v>49.913640975080007</v>
      </c>
      <c r="J413" s="502">
        <v>50.166480103107958</v>
      </c>
      <c r="K413" s="502">
        <v>50.226502331838184</v>
      </c>
      <c r="L413" s="502">
        <v>50.941334543480778</v>
      </c>
      <c r="M413" s="502">
        <v>50.794765321141355</v>
      </c>
      <c r="N413" s="502">
        <v>50.241934481478921</v>
      </c>
      <c r="O413" s="502">
        <v>51.065597905521422</v>
      </c>
      <c r="P413" s="502">
        <v>52.553865018282067</v>
      </c>
    </row>
    <row r="414" spans="1:16" x14ac:dyDescent="0.2">
      <c r="A414" s="488" t="s">
        <v>164</v>
      </c>
      <c r="B414" s="503">
        <v>15.016071841758025</v>
      </c>
      <c r="C414" s="503">
        <v>15.913949052711493</v>
      </c>
      <c r="D414" s="503">
        <v>15.400679247771562</v>
      </c>
      <c r="E414" s="503">
        <v>15.377539311150285</v>
      </c>
      <c r="F414" s="503">
        <v>13.854297544702263</v>
      </c>
      <c r="G414" s="503">
        <v>13.457784903336572</v>
      </c>
      <c r="H414" s="503">
        <v>12.2698974609375</v>
      </c>
      <c r="I414" s="503">
        <v>13.328174526868183</v>
      </c>
      <c r="J414" s="503">
        <v>13.632392075808367</v>
      </c>
      <c r="K414" s="503">
        <v>14.640017804936022</v>
      </c>
      <c r="L414" s="503">
        <v>14.410826359050718</v>
      </c>
      <c r="M414" s="503">
        <v>14.392582162437458</v>
      </c>
      <c r="N414" s="503">
        <v>14.060694234154061</v>
      </c>
      <c r="O414" s="503">
        <v>13.409819942161327</v>
      </c>
      <c r="P414" s="503">
        <v>12.34217432938868</v>
      </c>
    </row>
    <row r="415" spans="1:16" x14ac:dyDescent="0.2">
      <c r="A415" s="487" t="s">
        <v>396</v>
      </c>
      <c r="B415" s="502">
        <v>7.4995153432932895</v>
      </c>
      <c r="C415" s="502">
        <v>7.4270903665628465</v>
      </c>
      <c r="D415" s="502">
        <v>7.6778864497449293</v>
      </c>
      <c r="E415" s="502">
        <v>7.2821973115992407</v>
      </c>
      <c r="F415" s="502">
        <v>6.0830047843336281</v>
      </c>
      <c r="G415" s="502">
        <v>5.4355421029919668</v>
      </c>
      <c r="H415" s="502">
        <v>5.78399658203125</v>
      </c>
      <c r="I415" s="502">
        <v>6.9403522048470041</v>
      </c>
      <c r="J415" s="502">
        <v>7.6952371007691713</v>
      </c>
      <c r="K415" s="502">
        <v>7.7324293593705296</v>
      </c>
      <c r="L415" s="502">
        <v>7.4372912574041026</v>
      </c>
      <c r="M415" s="502">
        <v>6.7747685670631244</v>
      </c>
      <c r="N415" s="502">
        <v>7.1390062887160006</v>
      </c>
      <c r="O415" s="502">
        <v>7.485792228924451</v>
      </c>
      <c r="P415" s="502">
        <v>7.5816910399943263</v>
      </c>
    </row>
    <row r="416" spans="1:16" x14ac:dyDescent="0.2">
      <c r="A416" s="488"/>
      <c r="B416" s="503"/>
      <c r="C416" s="503"/>
      <c r="D416" s="503"/>
      <c r="E416" s="503"/>
      <c r="F416" s="503"/>
      <c r="G416" s="503"/>
      <c r="H416" s="503"/>
      <c r="I416" s="503"/>
      <c r="J416" s="503"/>
      <c r="K416" s="503"/>
      <c r="L416" s="503"/>
      <c r="M416" s="503"/>
      <c r="N416" s="503"/>
      <c r="O416" s="503"/>
      <c r="P416" s="503"/>
    </row>
    <row r="417" spans="1:16" x14ac:dyDescent="0.2">
      <c r="A417" s="504" t="s">
        <v>165</v>
      </c>
      <c r="B417" s="489">
        <v>488.59833333333336</v>
      </c>
      <c r="C417" s="489">
        <v>489.14366666666666</v>
      </c>
      <c r="D417" s="489">
        <v>489.66233333333338</v>
      </c>
      <c r="E417" s="489">
        <v>490.17433333333338</v>
      </c>
      <c r="F417" s="489">
        <v>490.65533333333332</v>
      </c>
      <c r="G417" s="489">
        <v>491.11566666666664</v>
      </c>
      <c r="H417" s="489">
        <v>491.54699999999997</v>
      </c>
      <c r="I417" s="489">
        <v>491.95399999999995</v>
      </c>
      <c r="J417" s="489">
        <v>492.33733333333333</v>
      </c>
      <c r="K417" s="489">
        <v>492.69800000000004</v>
      </c>
      <c r="L417" s="489">
        <v>493.04666666666668</v>
      </c>
      <c r="M417" s="489">
        <v>493.38033333333334</v>
      </c>
      <c r="N417" s="489">
        <v>493.69700000000006</v>
      </c>
      <c r="O417" s="489">
        <v>494.00500000000005</v>
      </c>
      <c r="P417" s="489">
        <v>494.30466666666666</v>
      </c>
    </row>
    <row r="418" spans="1:16" x14ac:dyDescent="0.2">
      <c r="A418" s="505" t="s">
        <v>166</v>
      </c>
      <c r="B418" s="490">
        <v>369.45066666666662</v>
      </c>
      <c r="C418" s="490">
        <v>370.041</v>
      </c>
      <c r="D418" s="490">
        <v>370.60866666666669</v>
      </c>
      <c r="E418" s="490">
        <v>371.17800000000005</v>
      </c>
      <c r="F418" s="490">
        <v>371.72199999999998</v>
      </c>
      <c r="G418" s="490">
        <v>372.25233333333335</v>
      </c>
      <c r="H418" s="490">
        <v>372.75966666666665</v>
      </c>
      <c r="I418" s="490">
        <v>373.24800000000005</v>
      </c>
      <c r="J418" s="490">
        <v>373.71833333333331</v>
      </c>
      <c r="K418" s="490">
        <v>374.16833333333329</v>
      </c>
      <c r="L418" s="490">
        <v>374.60999999999996</v>
      </c>
      <c r="M418" s="490">
        <v>375.03733333333338</v>
      </c>
      <c r="N418" s="490">
        <v>375.44599999999997</v>
      </c>
      <c r="O418" s="490">
        <v>375.84533333333337</v>
      </c>
      <c r="P418" s="490">
        <v>376.23366666666669</v>
      </c>
    </row>
    <row r="419" spans="1:16" x14ac:dyDescent="0.2">
      <c r="A419" s="504" t="s">
        <v>397</v>
      </c>
      <c r="B419" s="489">
        <v>213.20933333333332</v>
      </c>
      <c r="C419" s="489">
        <v>214.26066666666668</v>
      </c>
      <c r="D419" s="489">
        <v>212.29366666666667</v>
      </c>
      <c r="E419" s="489">
        <v>212.34433333333334</v>
      </c>
      <c r="F419" s="489">
        <v>215.42533333333336</v>
      </c>
      <c r="G419" s="489">
        <v>217.059</v>
      </c>
      <c r="H419" s="489">
        <v>218.45333333333335</v>
      </c>
      <c r="I419" s="489">
        <v>214.95066666666665</v>
      </c>
      <c r="J419" s="489">
        <v>217.07366666666667</v>
      </c>
      <c r="K419" s="489">
        <v>220.16366666666667</v>
      </c>
      <c r="L419" s="489">
        <v>222.96199999999999</v>
      </c>
      <c r="M419" s="489">
        <v>222.52666666666667</v>
      </c>
      <c r="N419" s="489">
        <v>219.49366666666666</v>
      </c>
      <c r="O419" s="489">
        <v>221.65099999999998</v>
      </c>
      <c r="P419" s="489">
        <v>225.56533333333331</v>
      </c>
    </row>
    <row r="420" spans="1:16" x14ac:dyDescent="0.2">
      <c r="A420" s="505" t="s">
        <v>167</v>
      </c>
      <c r="B420" s="490">
        <v>181.19366666666667</v>
      </c>
      <c r="C420" s="490">
        <v>180.16333333333333</v>
      </c>
      <c r="D420" s="490">
        <v>179.59900000000002</v>
      </c>
      <c r="E420" s="490">
        <v>179.69100000000003</v>
      </c>
      <c r="F420" s="490">
        <v>185.57966666666667</v>
      </c>
      <c r="G420" s="490">
        <v>187.84766666666667</v>
      </c>
      <c r="H420" s="490">
        <v>191.64933333333332</v>
      </c>
      <c r="I420" s="490">
        <v>186.30166666666665</v>
      </c>
      <c r="J420" s="490">
        <v>187.48133333333331</v>
      </c>
      <c r="K420" s="490">
        <v>187.9316666666667</v>
      </c>
      <c r="L420" s="490">
        <v>190.83133333333333</v>
      </c>
      <c r="M420" s="490">
        <v>190.49933333333334</v>
      </c>
      <c r="N420" s="490">
        <v>188.63133333333334</v>
      </c>
      <c r="O420" s="490">
        <v>191.92766666666668</v>
      </c>
      <c r="P420" s="490">
        <v>197.72533333333331</v>
      </c>
    </row>
    <row r="421" spans="1:16" x14ac:dyDescent="0.2">
      <c r="A421" s="504" t="s">
        <v>168</v>
      </c>
      <c r="B421" s="489">
        <v>32.015666666666668</v>
      </c>
      <c r="C421" s="489">
        <v>34.097333333333331</v>
      </c>
      <c r="D421" s="489">
        <v>32.69466666666667</v>
      </c>
      <c r="E421" s="489">
        <v>32.653333333333329</v>
      </c>
      <c r="F421" s="489">
        <v>29.84566666666667</v>
      </c>
      <c r="G421" s="489">
        <v>29.211333333333332</v>
      </c>
      <c r="H421" s="489">
        <v>26.804000000000002</v>
      </c>
      <c r="I421" s="489">
        <v>28.649000000000001</v>
      </c>
      <c r="J421" s="489">
        <v>29.592333333333332</v>
      </c>
      <c r="K421" s="489">
        <v>32.231999999999999</v>
      </c>
      <c r="L421" s="489">
        <v>32.130666666666663</v>
      </c>
      <c r="M421" s="489">
        <v>32.027333333333331</v>
      </c>
      <c r="N421" s="489">
        <v>30.862333333333336</v>
      </c>
      <c r="O421" s="489">
        <v>29.723000000000003</v>
      </c>
      <c r="P421" s="489">
        <v>27.83966666666667</v>
      </c>
    </row>
    <row r="422" spans="1:16" x14ac:dyDescent="0.2">
      <c r="A422" s="505" t="s">
        <v>398</v>
      </c>
      <c r="B422" s="490">
        <v>156.24133333333333</v>
      </c>
      <c r="C422" s="490">
        <v>155.78033333333335</v>
      </c>
      <c r="D422" s="490">
        <v>158.315</v>
      </c>
      <c r="E422" s="490">
        <v>158.83366666666666</v>
      </c>
      <c r="F422" s="490">
        <v>156.29666666666665</v>
      </c>
      <c r="G422" s="490">
        <v>155.19333333333333</v>
      </c>
      <c r="H422" s="490">
        <v>154.30633333333333</v>
      </c>
      <c r="I422" s="490">
        <v>158.29733333333334</v>
      </c>
      <c r="J422" s="490">
        <v>156.64466666666667</v>
      </c>
      <c r="K422" s="490">
        <v>154.00466666666668</v>
      </c>
      <c r="L422" s="490">
        <v>151.648</v>
      </c>
      <c r="M422" s="490">
        <v>152.51066666666665</v>
      </c>
      <c r="N422" s="490">
        <v>155.95233333333331</v>
      </c>
      <c r="O422" s="490">
        <v>154.19433333333333</v>
      </c>
      <c r="P422" s="490">
        <v>150.66833333333332</v>
      </c>
    </row>
    <row r="423" spans="1:16" x14ac:dyDescent="0.2">
      <c r="A423" s="504" t="s">
        <v>399</v>
      </c>
      <c r="B423" s="489">
        <v>15.989666666666666</v>
      </c>
      <c r="C423" s="489">
        <v>15.913333333333332</v>
      </c>
      <c r="D423" s="489">
        <v>16.299666666666667</v>
      </c>
      <c r="E423" s="489">
        <v>15.463333333333331</v>
      </c>
      <c r="F423" s="489">
        <v>13.104333333333335</v>
      </c>
      <c r="G423" s="489">
        <v>11.798333333333334</v>
      </c>
      <c r="H423" s="489">
        <v>12.635333333333334</v>
      </c>
      <c r="I423" s="489">
        <v>14.918333333333335</v>
      </c>
      <c r="J423" s="489">
        <v>16.704333333333334</v>
      </c>
      <c r="K423" s="489">
        <v>17.024000000000001</v>
      </c>
      <c r="L423" s="489">
        <v>16.582333333333334</v>
      </c>
      <c r="M423" s="489">
        <v>15.075666666666669</v>
      </c>
      <c r="N423" s="489">
        <v>15.669666666666666</v>
      </c>
      <c r="O423" s="489">
        <v>16.592333333333332</v>
      </c>
      <c r="P423" s="489">
        <v>17.101666666666667</v>
      </c>
    </row>
    <row r="424" spans="1:16" x14ac:dyDescent="0.2">
      <c r="A424" s="506" t="s">
        <v>400</v>
      </c>
      <c r="B424" s="507">
        <v>15.543999999999999</v>
      </c>
      <c r="C424" s="507">
        <v>13.086333333333334</v>
      </c>
      <c r="D424" s="507">
        <v>12.235999999999999</v>
      </c>
      <c r="E424" s="507">
        <v>12.053333333333333</v>
      </c>
      <c r="F424" s="507">
        <v>11.313666666666668</v>
      </c>
      <c r="G424" s="507">
        <v>11.292999999999999</v>
      </c>
      <c r="H424" s="507">
        <v>10.605666666666666</v>
      </c>
      <c r="I424" s="507">
        <v>13.864666666666666</v>
      </c>
      <c r="J424" s="507">
        <v>14.585333333333333</v>
      </c>
      <c r="K424" s="507">
        <v>14.17</v>
      </c>
      <c r="L424" s="507">
        <v>10.738999999999999</v>
      </c>
      <c r="M424" s="507">
        <v>9.843</v>
      </c>
      <c r="N424" s="507">
        <v>9.0663333333333327</v>
      </c>
      <c r="O424" s="507">
        <v>10.634</v>
      </c>
      <c r="P424" s="507">
        <v>11.556333333333333</v>
      </c>
    </row>
    <row r="425" spans="1:16" x14ac:dyDescent="0.2">
      <c r="A425" s="512"/>
      <c r="B425" s="512"/>
      <c r="C425" s="512"/>
      <c r="D425" s="512"/>
      <c r="E425" s="512"/>
      <c r="F425" s="512"/>
      <c r="G425" s="512"/>
      <c r="H425" s="512"/>
      <c r="I425" s="512"/>
      <c r="J425" s="512"/>
      <c r="K425" s="512"/>
      <c r="L425" s="512"/>
      <c r="M425" s="512"/>
      <c r="N425" s="512"/>
      <c r="O425" s="512"/>
      <c r="P425" s="512"/>
    </row>
    <row r="426" spans="1:16" x14ac:dyDescent="0.2">
      <c r="A426" s="497" t="s">
        <v>198</v>
      </c>
      <c r="B426" s="498"/>
      <c r="C426" s="498"/>
      <c r="D426" s="498"/>
      <c r="E426" s="498"/>
      <c r="F426" s="498"/>
      <c r="G426" s="498"/>
      <c r="H426" s="498"/>
      <c r="I426" s="498"/>
      <c r="J426" s="498"/>
      <c r="K426" s="498"/>
      <c r="L426" s="498"/>
      <c r="M426" s="498"/>
      <c r="N426" s="498"/>
      <c r="O426" s="498"/>
      <c r="P426" s="498"/>
    </row>
    <row r="427" spans="1:16" x14ac:dyDescent="0.2">
      <c r="A427" s="510" t="s">
        <v>393</v>
      </c>
      <c r="B427" s="498"/>
      <c r="C427" s="498"/>
      <c r="D427" s="498"/>
      <c r="E427" s="498"/>
      <c r="F427" s="498"/>
      <c r="G427" s="498"/>
      <c r="H427" s="498"/>
      <c r="I427" s="498"/>
      <c r="J427" s="498"/>
      <c r="K427" s="498"/>
      <c r="L427" s="498"/>
      <c r="M427" s="498"/>
      <c r="N427" s="498"/>
      <c r="O427" s="498"/>
      <c r="P427" s="498"/>
    </row>
    <row r="428" spans="1:16" x14ac:dyDescent="0.2">
      <c r="A428" s="566" t="s">
        <v>157</v>
      </c>
      <c r="B428" s="568">
        <v>2021</v>
      </c>
      <c r="C428" s="568"/>
      <c r="D428" s="568"/>
      <c r="E428" s="568"/>
      <c r="F428" s="568"/>
      <c r="G428" s="568"/>
      <c r="H428" s="568"/>
      <c r="I428" s="568"/>
      <c r="J428" s="568"/>
      <c r="K428" s="568"/>
      <c r="L428" s="500"/>
      <c r="M428" s="500"/>
      <c r="N428" s="523">
        <v>2022</v>
      </c>
      <c r="O428" s="523"/>
      <c r="P428" s="523"/>
    </row>
    <row r="429" spans="1:16" x14ac:dyDescent="0.2">
      <c r="A429" s="567"/>
      <c r="B429" s="501" t="s">
        <v>160</v>
      </c>
      <c r="C429" s="501" t="s">
        <v>387</v>
      </c>
      <c r="D429" s="501" t="s">
        <v>388</v>
      </c>
      <c r="E429" s="501" t="s">
        <v>368</v>
      </c>
      <c r="F429" s="501" t="s">
        <v>384</v>
      </c>
      <c r="G429" s="501" t="s">
        <v>386</v>
      </c>
      <c r="H429" s="501" t="s">
        <v>158</v>
      </c>
      <c r="I429" s="501" t="s">
        <v>389</v>
      </c>
      <c r="J429" s="501" t="s">
        <v>385</v>
      </c>
      <c r="K429" s="501" t="s">
        <v>159</v>
      </c>
      <c r="L429" s="501" t="s">
        <v>394</v>
      </c>
      <c r="M429" s="501" t="s">
        <v>395</v>
      </c>
      <c r="N429" s="501" t="s">
        <v>160</v>
      </c>
      <c r="O429" s="501" t="s">
        <v>387</v>
      </c>
      <c r="P429" s="501" t="s">
        <v>388</v>
      </c>
    </row>
    <row r="430" spans="1:16" x14ac:dyDescent="0.2">
      <c r="A430" s="487" t="s">
        <v>161</v>
      </c>
      <c r="B430" s="502">
        <v>82.806548338141511</v>
      </c>
      <c r="C430" s="502">
        <v>82.815953301766655</v>
      </c>
      <c r="D430" s="502">
        <v>82.825259148391012</v>
      </c>
      <c r="E430" s="502">
        <v>82.834715064439479</v>
      </c>
      <c r="F430" s="502">
        <v>82.844350417797642</v>
      </c>
      <c r="G430" s="502">
        <v>82.85384531887226</v>
      </c>
      <c r="H430" s="502">
        <v>82.863398885168849</v>
      </c>
      <c r="I430" s="502">
        <v>82.872805442116714</v>
      </c>
      <c r="J430" s="502">
        <v>82.882232408609539</v>
      </c>
      <c r="K430" s="502">
        <v>82.891544474441076</v>
      </c>
      <c r="L430" s="502">
        <v>82.900788418173391</v>
      </c>
      <c r="M430" s="502">
        <v>82.910071249759284</v>
      </c>
      <c r="N430" s="502">
        <v>82.919215401779567</v>
      </c>
      <c r="O430" s="502">
        <v>82.928398575262079</v>
      </c>
      <c r="P430" s="502">
        <v>82.937486770078507</v>
      </c>
    </row>
    <row r="431" spans="1:16" x14ac:dyDescent="0.2">
      <c r="A431" s="488" t="s">
        <v>162</v>
      </c>
      <c r="B431" s="503">
        <v>50.511696201306165</v>
      </c>
      <c r="C431" s="503">
        <v>51.566705526515136</v>
      </c>
      <c r="D431" s="503">
        <v>51.075529916823179</v>
      </c>
      <c r="E431" s="503">
        <v>51.845360368871077</v>
      </c>
      <c r="F431" s="503">
        <v>52.01124272234491</v>
      </c>
      <c r="G431" s="503">
        <v>52.453625226593367</v>
      </c>
      <c r="H431" s="503">
        <v>51.87674164909717</v>
      </c>
      <c r="I431" s="503">
        <v>51.016031655217397</v>
      </c>
      <c r="J431" s="503">
        <v>51.003551191234187</v>
      </c>
      <c r="K431" s="503">
        <v>50.811964333704964</v>
      </c>
      <c r="L431" s="503">
        <v>50.767660714428089</v>
      </c>
      <c r="M431" s="503">
        <v>51.697754112328887</v>
      </c>
      <c r="N431" s="503">
        <v>54.331428874425015</v>
      </c>
      <c r="O431" s="503">
        <v>56.084217550530802</v>
      </c>
      <c r="P431" s="503">
        <v>56.425104801703263</v>
      </c>
    </row>
    <row r="432" spans="1:16" x14ac:dyDescent="0.2">
      <c r="A432" s="487" t="s">
        <v>163</v>
      </c>
      <c r="B432" s="502">
        <v>42.915518694962905</v>
      </c>
      <c r="C432" s="502">
        <v>43.65192141356728</v>
      </c>
      <c r="D432" s="502">
        <v>43.20955191843305</v>
      </c>
      <c r="E432" s="502">
        <v>43.023434997996723</v>
      </c>
      <c r="F432" s="502">
        <v>44.518102121394634</v>
      </c>
      <c r="G432" s="502">
        <v>45.284050500243303</v>
      </c>
      <c r="H432" s="502">
        <v>45.434092059215061</v>
      </c>
      <c r="I432" s="502">
        <v>44.389987583835797</v>
      </c>
      <c r="J432" s="502">
        <v>45.016477207639468</v>
      </c>
      <c r="K432" s="502">
        <v>45.506456599887713</v>
      </c>
      <c r="L432" s="502">
        <v>45.977521639873174</v>
      </c>
      <c r="M432" s="502">
        <v>47.15926133362354</v>
      </c>
      <c r="N432" s="502">
        <v>49.01348144809576</v>
      </c>
      <c r="O432" s="502">
        <v>50.146302970281297</v>
      </c>
      <c r="P432" s="502">
        <v>49.470106719210769</v>
      </c>
    </row>
    <row r="433" spans="1:16" x14ac:dyDescent="0.2">
      <c r="A433" s="488" t="s">
        <v>164</v>
      </c>
      <c r="B433" s="503">
        <v>15.037920230422966</v>
      </c>
      <c r="C433" s="503">
        <v>15.348372023972306</v>
      </c>
      <c r="D433" s="503">
        <v>15.400940856331607</v>
      </c>
      <c r="E433" s="503">
        <v>17.016101935850713</v>
      </c>
      <c r="F433" s="503">
        <v>14.407028270569889</v>
      </c>
      <c r="G433" s="503">
        <v>13.668406512187413</v>
      </c>
      <c r="H433" s="503">
        <v>12.419148514494717</v>
      </c>
      <c r="I433" s="503">
        <v>12.988160498571363</v>
      </c>
      <c r="J433" s="503">
        <v>11.738543383276619</v>
      </c>
      <c r="K433" s="503">
        <v>10.441191872643484</v>
      </c>
      <c r="L433" s="503">
        <v>9.4351524669545856</v>
      </c>
      <c r="M433" s="503">
        <v>8.7786406520762466</v>
      </c>
      <c r="N433" s="503">
        <v>9.7879763821792825</v>
      </c>
      <c r="O433" s="503">
        <v>10.587496517892133</v>
      </c>
      <c r="P433" s="503">
        <v>12.326070296075994</v>
      </c>
    </row>
    <row r="434" spans="1:16" x14ac:dyDescent="0.2">
      <c r="A434" s="487" t="s">
        <v>396</v>
      </c>
      <c r="B434" s="502">
        <v>6.9044367601295855</v>
      </c>
      <c r="C434" s="502">
        <v>5.8443571050911203</v>
      </c>
      <c r="D434" s="502">
        <v>5.1568487879448517</v>
      </c>
      <c r="E434" s="502">
        <v>4.8499651081646897</v>
      </c>
      <c r="F434" s="502">
        <v>5.5071770088676848</v>
      </c>
      <c r="G434" s="502">
        <v>5.7794643858379295</v>
      </c>
      <c r="H434" s="502">
        <v>5.7206688956324117</v>
      </c>
      <c r="I434" s="502">
        <v>5.1062261295103948</v>
      </c>
      <c r="J434" s="502">
        <v>3.5912677167205103</v>
      </c>
      <c r="K434" s="502">
        <v>3.4821428571428572</v>
      </c>
      <c r="L434" s="502">
        <v>3.2836016228242366</v>
      </c>
      <c r="M434" s="502">
        <v>3.7843527373082599</v>
      </c>
      <c r="N434" s="502">
        <v>4.8016395842482797</v>
      </c>
      <c r="O434" s="502">
        <v>5.6504577496376251</v>
      </c>
      <c r="P434" s="502">
        <v>6.2269001900717411</v>
      </c>
    </row>
    <row r="435" spans="1:16" x14ac:dyDescent="0.2">
      <c r="A435" s="488"/>
      <c r="B435" s="503"/>
      <c r="C435" s="503"/>
      <c r="D435" s="503"/>
      <c r="E435" s="503"/>
      <c r="F435" s="503"/>
      <c r="G435" s="503"/>
      <c r="H435" s="503"/>
      <c r="I435" s="503"/>
      <c r="J435" s="503"/>
      <c r="K435" s="503"/>
      <c r="L435" s="503"/>
      <c r="M435" s="503"/>
      <c r="N435" s="503"/>
      <c r="O435" s="503"/>
      <c r="P435" s="503"/>
    </row>
    <row r="436" spans="1:16" x14ac:dyDescent="0.2">
      <c r="A436" s="504" t="s">
        <v>165</v>
      </c>
      <c r="B436" s="489">
        <v>299.37366666666668</v>
      </c>
      <c r="C436" s="489">
        <v>299.68299999999999</v>
      </c>
      <c r="D436" s="489">
        <v>299.98899999999998</v>
      </c>
      <c r="E436" s="489">
        <v>300.30766666666665</v>
      </c>
      <c r="F436" s="489">
        <v>300.62400000000002</v>
      </c>
      <c r="G436" s="489">
        <v>300.94599999999997</v>
      </c>
      <c r="H436" s="489">
        <v>301.27133333333336</v>
      </c>
      <c r="I436" s="489">
        <v>301.59833333333336</v>
      </c>
      <c r="J436" s="489">
        <v>301.92800000000005</v>
      </c>
      <c r="K436" s="489">
        <v>302.25600000000003</v>
      </c>
      <c r="L436" s="489">
        <v>302.589</v>
      </c>
      <c r="M436" s="489">
        <v>302.92500000000001</v>
      </c>
      <c r="N436" s="489">
        <v>303.25500000000005</v>
      </c>
      <c r="O436" s="489">
        <v>303.58800000000002</v>
      </c>
      <c r="P436" s="489">
        <v>303.91966666666667</v>
      </c>
    </row>
    <row r="437" spans="1:16" x14ac:dyDescent="0.2">
      <c r="A437" s="505" t="s">
        <v>166</v>
      </c>
      <c r="B437" s="490">
        <v>247.90099999999998</v>
      </c>
      <c r="C437" s="490">
        <v>248.18533333333335</v>
      </c>
      <c r="D437" s="490">
        <v>248.46666666666667</v>
      </c>
      <c r="E437" s="490">
        <v>248.75900000000001</v>
      </c>
      <c r="F437" s="490">
        <v>249.04999999999998</v>
      </c>
      <c r="G437" s="490">
        <v>249.34533333333331</v>
      </c>
      <c r="H437" s="490">
        <v>249.64366666666669</v>
      </c>
      <c r="I437" s="490">
        <v>249.94299999999998</v>
      </c>
      <c r="J437" s="490">
        <v>250.24466666666663</v>
      </c>
      <c r="K437" s="490">
        <v>250.54466666666667</v>
      </c>
      <c r="L437" s="490">
        <v>250.84866666666667</v>
      </c>
      <c r="M437" s="490">
        <v>251.15533333333335</v>
      </c>
      <c r="N437" s="490">
        <v>251.45666666666668</v>
      </c>
      <c r="O437" s="490">
        <v>251.76066666666665</v>
      </c>
      <c r="P437" s="490">
        <v>252.06333333333336</v>
      </c>
    </row>
    <row r="438" spans="1:16" x14ac:dyDescent="0.2">
      <c r="A438" s="504" t="s">
        <v>397</v>
      </c>
      <c r="B438" s="489">
        <v>125.21899999999999</v>
      </c>
      <c r="C438" s="489">
        <v>127.98100000000001</v>
      </c>
      <c r="D438" s="489">
        <v>126.90566666666666</v>
      </c>
      <c r="E438" s="489">
        <v>128.97</v>
      </c>
      <c r="F438" s="489">
        <v>129.53399999999999</v>
      </c>
      <c r="G438" s="489">
        <v>130.79066666666665</v>
      </c>
      <c r="H438" s="489">
        <v>129.50699999999998</v>
      </c>
      <c r="I438" s="489">
        <v>127.51100000000001</v>
      </c>
      <c r="J438" s="489">
        <v>127.63366666666666</v>
      </c>
      <c r="K438" s="489">
        <v>127.30666666666666</v>
      </c>
      <c r="L438" s="489">
        <v>127.35000000000001</v>
      </c>
      <c r="M438" s="489">
        <v>129.84166666666667</v>
      </c>
      <c r="N438" s="489">
        <v>136.62</v>
      </c>
      <c r="O438" s="489">
        <v>141.19800000000001</v>
      </c>
      <c r="P438" s="489">
        <v>142.22699999999998</v>
      </c>
    </row>
    <row r="439" spans="1:16" x14ac:dyDescent="0.2">
      <c r="A439" s="505" t="s">
        <v>167</v>
      </c>
      <c r="B439" s="490">
        <v>106.38799999999999</v>
      </c>
      <c r="C439" s="490">
        <v>108.33766666666666</v>
      </c>
      <c r="D439" s="490">
        <v>107.36133333333333</v>
      </c>
      <c r="E439" s="490">
        <v>107.02466666666668</v>
      </c>
      <c r="F439" s="490">
        <v>110.87233333333332</v>
      </c>
      <c r="G439" s="490">
        <v>112.91366666666666</v>
      </c>
      <c r="H439" s="490">
        <v>113.42333333333333</v>
      </c>
      <c r="I439" s="490">
        <v>110.94966666666669</v>
      </c>
      <c r="J439" s="490">
        <v>112.65133333333334</v>
      </c>
      <c r="K439" s="490">
        <v>114.01400000000001</v>
      </c>
      <c r="L439" s="490">
        <v>115.334</v>
      </c>
      <c r="M439" s="490">
        <v>118.443</v>
      </c>
      <c r="N439" s="490">
        <v>123.24766666666666</v>
      </c>
      <c r="O439" s="490">
        <v>126.24866666666667</v>
      </c>
      <c r="P439" s="490">
        <v>124.69599999999998</v>
      </c>
    </row>
    <row r="440" spans="1:16" x14ac:dyDescent="0.2">
      <c r="A440" s="504" t="s">
        <v>168</v>
      </c>
      <c r="B440" s="489">
        <v>18.830333333333332</v>
      </c>
      <c r="C440" s="489">
        <v>19.643000000000001</v>
      </c>
      <c r="D440" s="489">
        <v>19.544666666666668</v>
      </c>
      <c r="E440" s="489">
        <v>21.945666666666664</v>
      </c>
      <c r="F440" s="489">
        <v>18.661999999999999</v>
      </c>
      <c r="G440" s="489">
        <v>17.876999999999999</v>
      </c>
      <c r="H440" s="489">
        <v>16.083666666666669</v>
      </c>
      <c r="I440" s="489">
        <v>16.561333333333334</v>
      </c>
      <c r="J440" s="489">
        <v>14.982333333333335</v>
      </c>
      <c r="K440" s="489">
        <v>13.292333333333332</v>
      </c>
      <c r="L440" s="489">
        <v>12.015666666666666</v>
      </c>
      <c r="M440" s="489">
        <v>11.398333333333333</v>
      </c>
      <c r="N440" s="489">
        <v>13.372333333333335</v>
      </c>
      <c r="O440" s="489">
        <v>14.949333333333334</v>
      </c>
      <c r="P440" s="489">
        <v>17.531000000000002</v>
      </c>
    </row>
    <row r="441" spans="1:16" x14ac:dyDescent="0.2">
      <c r="A441" s="505" t="s">
        <v>398</v>
      </c>
      <c r="B441" s="490">
        <v>122.682</v>
      </c>
      <c r="C441" s="490">
        <v>120.20433333333334</v>
      </c>
      <c r="D441" s="490">
        <v>121.56099999999999</v>
      </c>
      <c r="E441" s="490">
        <v>119.789</v>
      </c>
      <c r="F441" s="490">
        <v>119.51600000000001</v>
      </c>
      <c r="G441" s="490">
        <v>118.55466666666666</v>
      </c>
      <c r="H441" s="490">
        <v>120.13666666666666</v>
      </c>
      <c r="I441" s="490">
        <v>122.432</v>
      </c>
      <c r="J441" s="490">
        <v>122.61099999999999</v>
      </c>
      <c r="K441" s="490">
        <v>123.238</v>
      </c>
      <c r="L441" s="490">
        <v>123.49866666666667</v>
      </c>
      <c r="M441" s="490">
        <v>121.31366666666668</v>
      </c>
      <c r="N441" s="490">
        <v>114.83666666666666</v>
      </c>
      <c r="O441" s="490">
        <v>110.56266666666666</v>
      </c>
      <c r="P441" s="490">
        <v>109.83633333333334</v>
      </c>
    </row>
    <row r="442" spans="1:16" x14ac:dyDescent="0.2">
      <c r="A442" s="504" t="s">
        <v>399</v>
      </c>
      <c r="B442" s="489">
        <v>8.6456666666666653</v>
      </c>
      <c r="C442" s="489">
        <v>7.4796666666666667</v>
      </c>
      <c r="D442" s="489">
        <v>6.5443333333333333</v>
      </c>
      <c r="E442" s="489">
        <v>6.2549999999999999</v>
      </c>
      <c r="F442" s="489">
        <v>7.1336666666666666</v>
      </c>
      <c r="G442" s="489">
        <v>7.5590000000000002</v>
      </c>
      <c r="H442" s="489">
        <v>7.4086666666666661</v>
      </c>
      <c r="I442" s="489">
        <v>6.5110000000000001</v>
      </c>
      <c r="J442" s="489">
        <v>4.5836666666666668</v>
      </c>
      <c r="K442" s="489">
        <v>4.4329999999999998</v>
      </c>
      <c r="L442" s="489">
        <v>4.1816666666666658</v>
      </c>
      <c r="M442" s="489">
        <v>4.9136666666666668</v>
      </c>
      <c r="N442" s="489">
        <v>6.56</v>
      </c>
      <c r="O442" s="489">
        <v>7.9783333333333344</v>
      </c>
      <c r="P442" s="489">
        <v>8.8563333333333336</v>
      </c>
    </row>
    <row r="443" spans="1:16" x14ac:dyDescent="0.2">
      <c r="A443" s="506" t="s">
        <v>400</v>
      </c>
      <c r="B443" s="507">
        <v>10.065</v>
      </c>
      <c r="C443" s="507">
        <v>5.88</v>
      </c>
      <c r="D443" s="507">
        <v>3.2433333333333336</v>
      </c>
      <c r="E443" s="507">
        <v>2.0666666666666669</v>
      </c>
      <c r="F443" s="507">
        <v>2.4280000000000004</v>
      </c>
      <c r="G443" s="507">
        <v>3.1326666666666672</v>
      </c>
      <c r="H443" s="507">
        <v>2.4806666666666666</v>
      </c>
      <c r="I443" s="507">
        <v>2.7946666666666666</v>
      </c>
      <c r="J443" s="507">
        <v>2.1673333333333331</v>
      </c>
      <c r="K443" s="507">
        <v>2.2943333333333333</v>
      </c>
      <c r="L443" s="507">
        <v>1.6063333333333334</v>
      </c>
      <c r="M443" s="507">
        <v>2.2196666666666665</v>
      </c>
      <c r="N443" s="507">
        <v>3</v>
      </c>
      <c r="O443" s="507">
        <v>6.0056666666666665</v>
      </c>
      <c r="P443" s="507">
        <v>6.387666666666667</v>
      </c>
    </row>
    <row r="444" spans="1:16" x14ac:dyDescent="0.2">
      <c r="A444" s="498"/>
      <c r="B444" s="498"/>
      <c r="C444" s="498"/>
      <c r="D444" s="498"/>
      <c r="E444" s="498"/>
      <c r="F444" s="498"/>
      <c r="G444" s="498"/>
      <c r="H444" s="498"/>
      <c r="I444" s="498"/>
      <c r="J444" s="498"/>
      <c r="K444" s="498"/>
      <c r="L444" s="498"/>
      <c r="M444" s="498"/>
      <c r="N444" s="498"/>
      <c r="O444" s="498"/>
      <c r="P444" s="498"/>
    </row>
    <row r="445" spans="1:16" x14ac:dyDescent="0.2">
      <c r="A445" s="497" t="s">
        <v>215</v>
      </c>
      <c r="B445" s="498"/>
      <c r="C445" s="498"/>
      <c r="D445" s="498"/>
      <c r="E445" s="498"/>
      <c r="F445" s="498"/>
      <c r="G445" s="498"/>
      <c r="H445" s="498"/>
      <c r="I445" s="498"/>
      <c r="J445" s="498"/>
      <c r="K445" s="498"/>
      <c r="L445" s="498"/>
      <c r="M445" s="498"/>
      <c r="N445" s="498"/>
      <c r="O445" s="498"/>
      <c r="P445" s="498"/>
    </row>
    <row r="446" spans="1:16" x14ac:dyDescent="0.2">
      <c r="A446" s="510" t="s">
        <v>393</v>
      </c>
      <c r="B446" s="498"/>
      <c r="C446" s="498"/>
      <c r="D446" s="498"/>
      <c r="E446" s="498"/>
      <c r="F446" s="498"/>
      <c r="G446" s="498"/>
      <c r="H446" s="498"/>
      <c r="I446" s="498"/>
      <c r="J446" s="498"/>
      <c r="K446" s="498"/>
      <c r="L446" s="498"/>
      <c r="M446" s="498"/>
      <c r="N446" s="498"/>
      <c r="O446" s="498"/>
      <c r="P446" s="498"/>
    </row>
    <row r="447" spans="1:16" x14ac:dyDescent="0.2">
      <c r="A447" s="566" t="s">
        <v>157</v>
      </c>
      <c r="B447" s="568">
        <v>2021</v>
      </c>
      <c r="C447" s="568"/>
      <c r="D447" s="568"/>
      <c r="E447" s="568"/>
      <c r="F447" s="568"/>
      <c r="G447" s="568"/>
      <c r="H447" s="568"/>
      <c r="I447" s="568"/>
      <c r="J447" s="568"/>
      <c r="K447" s="568"/>
      <c r="L447" s="500"/>
      <c r="M447" s="500"/>
      <c r="N447" s="523">
        <v>2022</v>
      </c>
      <c r="O447" s="523"/>
      <c r="P447" s="523"/>
    </row>
    <row r="448" spans="1:16" x14ac:dyDescent="0.2">
      <c r="A448" s="567"/>
      <c r="B448" s="501" t="s">
        <v>160</v>
      </c>
      <c r="C448" s="501" t="s">
        <v>387</v>
      </c>
      <c r="D448" s="501" t="s">
        <v>388</v>
      </c>
      <c r="E448" s="501" t="s">
        <v>368</v>
      </c>
      <c r="F448" s="501" t="s">
        <v>384</v>
      </c>
      <c r="G448" s="501" t="s">
        <v>386</v>
      </c>
      <c r="H448" s="501" t="s">
        <v>158</v>
      </c>
      <c r="I448" s="501" t="s">
        <v>389</v>
      </c>
      <c r="J448" s="501" t="s">
        <v>385</v>
      </c>
      <c r="K448" s="501" t="s">
        <v>159</v>
      </c>
      <c r="L448" s="501" t="s">
        <v>394</v>
      </c>
      <c r="M448" s="501" t="s">
        <v>395</v>
      </c>
      <c r="N448" s="501" t="s">
        <v>160</v>
      </c>
      <c r="O448" s="501" t="s">
        <v>387</v>
      </c>
      <c r="P448" s="501" t="s">
        <v>388</v>
      </c>
    </row>
    <row r="449" spans="1:16" x14ac:dyDescent="0.2">
      <c r="A449" s="487" t="s">
        <v>161</v>
      </c>
      <c r="B449" s="502">
        <v>75.430102526402422</v>
      </c>
      <c r="C449" s="502">
        <v>75.462024865338208</v>
      </c>
      <c r="D449" s="502">
        <v>75.493136837286784</v>
      </c>
      <c r="E449" s="502">
        <v>75.525201277403326</v>
      </c>
      <c r="F449" s="502">
        <v>75.556599044361676</v>
      </c>
      <c r="G449" s="502">
        <v>75.58833076361276</v>
      </c>
      <c r="H449" s="502">
        <v>75.619968201886351</v>
      </c>
      <c r="I449" s="502">
        <v>75.651406734757657</v>
      </c>
      <c r="J449" s="502">
        <v>75.682498567654179</v>
      </c>
      <c r="K449" s="502">
        <v>75.712715002464421</v>
      </c>
      <c r="L449" s="502">
        <v>75.743110646390704</v>
      </c>
      <c r="M449" s="502">
        <v>75.773318813165574</v>
      </c>
      <c r="N449" s="502">
        <v>75.802741881790396</v>
      </c>
      <c r="O449" s="502">
        <v>75.831505145597674</v>
      </c>
      <c r="P449" s="502">
        <v>75.859511448190062</v>
      </c>
    </row>
    <row r="450" spans="1:16" x14ac:dyDescent="0.2">
      <c r="A450" s="488" t="s">
        <v>162</v>
      </c>
      <c r="B450" s="503">
        <v>62.883237138721249</v>
      </c>
      <c r="C450" s="503">
        <v>63.645164990116101</v>
      </c>
      <c r="D450" s="503">
        <v>63.341148570350612</v>
      </c>
      <c r="E450" s="503">
        <v>62.49539568514728</v>
      </c>
      <c r="F450" s="503">
        <v>61.058835781184925</v>
      </c>
      <c r="G450" s="503">
        <v>59.722818647843482</v>
      </c>
      <c r="H450" s="503">
        <v>58.469283476571007</v>
      </c>
      <c r="I450" s="503">
        <v>58.914905080128911</v>
      </c>
      <c r="J450" s="503">
        <v>61.323513683338007</v>
      </c>
      <c r="K450" s="503">
        <v>63.782524219986236</v>
      </c>
      <c r="L450" s="503">
        <v>65.405892062221781</v>
      </c>
      <c r="M450" s="503">
        <v>65.205321129640922</v>
      </c>
      <c r="N450" s="503">
        <v>64.679775093988084</v>
      </c>
      <c r="O450" s="503">
        <v>62.392986280974149</v>
      </c>
      <c r="P450" s="503">
        <v>60.423648770900662</v>
      </c>
    </row>
    <row r="451" spans="1:16" x14ac:dyDescent="0.2">
      <c r="A451" s="487" t="s">
        <v>163</v>
      </c>
      <c r="B451" s="502">
        <v>52.156059922740269</v>
      </c>
      <c r="C451" s="502">
        <v>52.446515675916359</v>
      </c>
      <c r="D451" s="502">
        <v>52.624336378580864</v>
      </c>
      <c r="E451" s="502">
        <v>51.855433764302816</v>
      </c>
      <c r="F451" s="502">
        <v>51.733428291162198</v>
      </c>
      <c r="G451" s="502">
        <v>49.743518344561046</v>
      </c>
      <c r="H451" s="502">
        <v>49.243772092945342</v>
      </c>
      <c r="I451" s="502">
        <v>48.689058364092084</v>
      </c>
      <c r="J451" s="502">
        <v>51.44671051752028</v>
      </c>
      <c r="K451" s="502">
        <v>53.850159908661752</v>
      </c>
      <c r="L451" s="502">
        <v>55.869554344020415</v>
      </c>
      <c r="M451" s="502">
        <v>56.714695390641388</v>
      </c>
      <c r="N451" s="502">
        <v>56.493329340918919</v>
      </c>
      <c r="O451" s="502">
        <v>54.815118845049447</v>
      </c>
      <c r="P451" s="502">
        <v>52.966719950600314</v>
      </c>
    </row>
    <row r="452" spans="1:16" x14ac:dyDescent="0.2">
      <c r="A452" s="488" t="s">
        <v>164</v>
      </c>
      <c r="B452" s="503">
        <v>17.05888199158176</v>
      </c>
      <c r="C452" s="503">
        <v>17.595443920899342</v>
      </c>
      <c r="D452" s="503">
        <v>16.919194605173587</v>
      </c>
      <c r="E452" s="503">
        <v>17.025193302957479</v>
      </c>
      <c r="F452" s="503">
        <v>15.272547212632215</v>
      </c>
      <c r="G452" s="503">
        <v>16.70907834645006</v>
      </c>
      <c r="H452" s="503">
        <v>15.778103143471942</v>
      </c>
      <c r="I452" s="503">
        <v>17.356977325396468</v>
      </c>
      <c r="J452" s="503">
        <v>16.105789538226755</v>
      </c>
      <c r="K452" s="503">
        <v>15.571711208114813</v>
      </c>
      <c r="L452" s="503">
        <v>14.579477845923252</v>
      </c>
      <c r="M452" s="503">
        <v>13.02085860739999</v>
      </c>
      <c r="N452" s="503">
        <v>12.656886547878688</v>
      </c>
      <c r="O452" s="503">
        <v>12.145383459928198</v>
      </c>
      <c r="P452" s="503">
        <v>12.34107666780216</v>
      </c>
    </row>
    <row r="453" spans="1:16" x14ac:dyDescent="0.2">
      <c r="A453" s="487" t="s">
        <v>396</v>
      </c>
      <c r="B453" s="502">
        <v>7.0829763059145234</v>
      </c>
      <c r="C453" s="502">
        <v>5.4732841825187766</v>
      </c>
      <c r="D453" s="502">
        <v>5.202571902654868</v>
      </c>
      <c r="E453" s="502">
        <v>5.7978776371421574</v>
      </c>
      <c r="F453" s="502">
        <v>4.7164491148920948</v>
      </c>
      <c r="G453" s="502">
        <v>4.6546116382143277</v>
      </c>
      <c r="H453" s="502">
        <v>4.6488772495838226</v>
      </c>
      <c r="I453" s="502">
        <v>6.1480438042441046</v>
      </c>
      <c r="J453" s="502">
        <v>7.6371762205175013</v>
      </c>
      <c r="K453" s="502">
        <v>7.8473552533785549</v>
      </c>
      <c r="L453" s="502">
        <v>7.117038577815844</v>
      </c>
      <c r="M453" s="502">
        <v>7.4334488597618114</v>
      </c>
      <c r="N453" s="502">
        <v>8.0485370972387962</v>
      </c>
      <c r="O453" s="502">
        <v>8.4926866164548471</v>
      </c>
      <c r="P453" s="502">
        <v>7.4755777282067619</v>
      </c>
    </row>
    <row r="454" spans="1:16" x14ac:dyDescent="0.2">
      <c r="A454" s="488"/>
      <c r="B454" s="503"/>
      <c r="C454" s="503"/>
      <c r="D454" s="503"/>
      <c r="E454" s="503"/>
      <c r="F454" s="503"/>
      <c r="G454" s="503"/>
      <c r="H454" s="503"/>
      <c r="I454" s="503"/>
      <c r="J454" s="503"/>
      <c r="K454" s="503"/>
      <c r="L454" s="503"/>
      <c r="M454" s="503"/>
      <c r="N454" s="503"/>
      <c r="O454" s="503"/>
      <c r="P454" s="503"/>
    </row>
    <row r="455" spans="1:16" x14ac:dyDescent="0.2">
      <c r="A455" s="504" t="s">
        <v>165</v>
      </c>
      <c r="B455" s="489">
        <v>261.62366666666668</v>
      </c>
      <c r="C455" s="489">
        <v>261.89066666666668</v>
      </c>
      <c r="D455" s="489">
        <v>262.14833333333331</v>
      </c>
      <c r="E455" s="489">
        <v>262.40733333333333</v>
      </c>
      <c r="F455" s="489">
        <v>262.65166666666664</v>
      </c>
      <c r="G455" s="489">
        <v>262.89066666666668</v>
      </c>
      <c r="H455" s="489">
        <v>263.11833333333334</v>
      </c>
      <c r="I455" s="489">
        <v>263.34033333333338</v>
      </c>
      <c r="J455" s="489">
        <v>263.55366666666663</v>
      </c>
      <c r="K455" s="489">
        <v>263.75666666666666</v>
      </c>
      <c r="L455" s="489">
        <v>263.95800000000003</v>
      </c>
      <c r="M455" s="489">
        <v>264.15366666666665</v>
      </c>
      <c r="N455" s="489">
        <v>264.34399999999999</v>
      </c>
      <c r="O455" s="489">
        <v>264.53033333333332</v>
      </c>
      <c r="P455" s="489">
        <v>264.71433333333334</v>
      </c>
    </row>
    <row r="456" spans="1:16" x14ac:dyDescent="0.2">
      <c r="A456" s="505" t="s">
        <v>166</v>
      </c>
      <c r="B456" s="490">
        <v>197.34299999999999</v>
      </c>
      <c r="C456" s="490">
        <v>197.62800000000001</v>
      </c>
      <c r="D456" s="490">
        <v>197.904</v>
      </c>
      <c r="E456" s="490">
        <v>198.18366666666665</v>
      </c>
      <c r="F456" s="490">
        <v>198.45066666666665</v>
      </c>
      <c r="G456" s="490">
        <v>198.71466666666666</v>
      </c>
      <c r="H456" s="490">
        <v>198.97</v>
      </c>
      <c r="I456" s="490">
        <v>199.22066666666663</v>
      </c>
      <c r="J456" s="490">
        <v>199.46400000000003</v>
      </c>
      <c r="K456" s="490">
        <v>199.69733333333338</v>
      </c>
      <c r="L456" s="490">
        <v>199.92999999999998</v>
      </c>
      <c r="M456" s="490">
        <v>200.15800000000002</v>
      </c>
      <c r="N456" s="490">
        <v>200.38</v>
      </c>
      <c r="O456" s="490">
        <v>200.59733333333335</v>
      </c>
      <c r="P456" s="490">
        <v>200.81100000000001</v>
      </c>
    </row>
    <row r="457" spans="1:16" x14ac:dyDescent="0.2">
      <c r="A457" s="504" t="s">
        <v>397</v>
      </c>
      <c r="B457" s="489">
        <v>124.09566666666667</v>
      </c>
      <c r="C457" s="489">
        <v>125.78066666666666</v>
      </c>
      <c r="D457" s="489">
        <v>125.35466666666667</v>
      </c>
      <c r="E457" s="489">
        <v>123.85566666666666</v>
      </c>
      <c r="F457" s="489">
        <v>121.17166666666668</v>
      </c>
      <c r="G457" s="489">
        <v>118.678</v>
      </c>
      <c r="H457" s="489">
        <v>116.33633333333334</v>
      </c>
      <c r="I457" s="489">
        <v>117.37066666666665</v>
      </c>
      <c r="J457" s="489">
        <v>122.31833333333334</v>
      </c>
      <c r="K457" s="489">
        <v>127.372</v>
      </c>
      <c r="L457" s="489">
        <v>130.76599999999999</v>
      </c>
      <c r="M457" s="489">
        <v>130.51366666666669</v>
      </c>
      <c r="N457" s="489">
        <v>129.60533333333333</v>
      </c>
      <c r="O457" s="489">
        <v>125.15866666666666</v>
      </c>
      <c r="P457" s="489">
        <v>121.33733333333333</v>
      </c>
    </row>
    <row r="458" spans="1:16" x14ac:dyDescent="0.2">
      <c r="A458" s="505" t="s">
        <v>167</v>
      </c>
      <c r="B458" s="490">
        <v>102.92633333333333</v>
      </c>
      <c r="C458" s="490">
        <v>103.649</v>
      </c>
      <c r="D458" s="490">
        <v>104.14566666666667</v>
      </c>
      <c r="E458" s="490">
        <v>102.76900000000001</v>
      </c>
      <c r="F458" s="490">
        <v>102.66533333333332</v>
      </c>
      <c r="G458" s="490">
        <v>98.847666666666669</v>
      </c>
      <c r="H458" s="490">
        <v>97.980333333333348</v>
      </c>
      <c r="I458" s="490">
        <v>96.998666666666665</v>
      </c>
      <c r="J458" s="490">
        <v>102.61766666666666</v>
      </c>
      <c r="K458" s="490">
        <v>107.53733333333332</v>
      </c>
      <c r="L458" s="490">
        <v>111.7</v>
      </c>
      <c r="M458" s="490">
        <v>113.51900000000001</v>
      </c>
      <c r="N458" s="490">
        <v>113.20133333333332</v>
      </c>
      <c r="O458" s="490">
        <v>109.95766666666667</v>
      </c>
      <c r="P458" s="490">
        <v>106.363</v>
      </c>
    </row>
    <row r="459" spans="1:16" x14ac:dyDescent="0.2">
      <c r="A459" s="504" t="s">
        <v>168</v>
      </c>
      <c r="B459" s="489">
        <v>21.169333333333331</v>
      </c>
      <c r="C459" s="489">
        <v>22.131666666666664</v>
      </c>
      <c r="D459" s="489">
        <v>21.209</v>
      </c>
      <c r="E459" s="489">
        <v>21.08666666666667</v>
      </c>
      <c r="F459" s="489">
        <v>18.506</v>
      </c>
      <c r="G459" s="489">
        <v>19.830000000000002</v>
      </c>
      <c r="H459" s="489">
        <v>18.355666666666664</v>
      </c>
      <c r="I459" s="489">
        <v>20.372</v>
      </c>
      <c r="J459" s="489">
        <v>19.700333333333333</v>
      </c>
      <c r="K459" s="489">
        <v>19.834</v>
      </c>
      <c r="L459" s="489">
        <v>19.064999999999998</v>
      </c>
      <c r="M459" s="489">
        <v>16.994000000000003</v>
      </c>
      <c r="N459" s="489">
        <v>16.404</v>
      </c>
      <c r="O459" s="489">
        <v>15.200999999999999</v>
      </c>
      <c r="P459" s="489">
        <v>14.974333333333334</v>
      </c>
    </row>
    <row r="460" spans="1:16" x14ac:dyDescent="0.2">
      <c r="A460" s="505" t="s">
        <v>398</v>
      </c>
      <c r="B460" s="490">
        <v>73.247333333333344</v>
      </c>
      <c r="C460" s="490">
        <v>71.847333333333324</v>
      </c>
      <c r="D460" s="490">
        <v>72.549333333333337</v>
      </c>
      <c r="E460" s="490">
        <v>74.327999999999989</v>
      </c>
      <c r="F460" s="490">
        <v>77.278999999999996</v>
      </c>
      <c r="G460" s="490">
        <v>80.036666666666662</v>
      </c>
      <c r="H460" s="490">
        <v>82.633666666666656</v>
      </c>
      <c r="I460" s="490">
        <v>81.849999999999994</v>
      </c>
      <c r="J460" s="490">
        <v>77.145666666666656</v>
      </c>
      <c r="K460" s="490">
        <v>72.325333333333333</v>
      </c>
      <c r="L460" s="490">
        <v>69.164000000000001</v>
      </c>
      <c r="M460" s="490">
        <v>69.644333333333336</v>
      </c>
      <c r="N460" s="490">
        <v>70.774666666666675</v>
      </c>
      <c r="O460" s="490">
        <v>75.438666666666663</v>
      </c>
      <c r="P460" s="490">
        <v>79.473666666666659</v>
      </c>
    </row>
    <row r="461" spans="1:16" x14ac:dyDescent="0.2">
      <c r="A461" s="504" t="s">
        <v>399</v>
      </c>
      <c r="B461" s="489">
        <v>8.7896666666666672</v>
      </c>
      <c r="C461" s="489">
        <v>6.8843333333333332</v>
      </c>
      <c r="D461" s="489">
        <v>6.5216666666666674</v>
      </c>
      <c r="E461" s="489">
        <v>7.181</v>
      </c>
      <c r="F461" s="489">
        <v>5.7149999999999999</v>
      </c>
      <c r="G461" s="489">
        <v>5.524</v>
      </c>
      <c r="H461" s="489">
        <v>5.4083333333333341</v>
      </c>
      <c r="I461" s="489">
        <v>7.2160000000000002</v>
      </c>
      <c r="J461" s="489">
        <v>9.3416666666666668</v>
      </c>
      <c r="K461" s="489">
        <v>9.995333333333333</v>
      </c>
      <c r="L461" s="489">
        <v>9.3066666666666666</v>
      </c>
      <c r="M461" s="489">
        <v>9.7016666666666662</v>
      </c>
      <c r="N461" s="489">
        <v>10.431333333333333</v>
      </c>
      <c r="O461" s="489">
        <v>10.629333333333333</v>
      </c>
      <c r="P461" s="489">
        <v>9.070666666666666</v>
      </c>
    </row>
    <row r="462" spans="1:16" x14ac:dyDescent="0.2">
      <c r="A462" s="506" t="s">
        <v>400</v>
      </c>
      <c r="B462" s="507">
        <v>7.9513333333333334</v>
      </c>
      <c r="C462" s="507">
        <v>4.9743333333333331</v>
      </c>
      <c r="D462" s="507">
        <v>4.2096666666666662</v>
      </c>
      <c r="E462" s="507">
        <v>4.0783333333333331</v>
      </c>
      <c r="F462" s="507">
        <v>2.9233333333333333</v>
      </c>
      <c r="G462" s="507">
        <v>1.9630000000000001</v>
      </c>
      <c r="H462" s="507">
        <v>1.4543333333333333</v>
      </c>
      <c r="I462" s="507">
        <v>2.9659999999999997</v>
      </c>
      <c r="J462" s="507">
        <v>3.4259999999999997</v>
      </c>
      <c r="K462" s="507">
        <v>4.7616666666666667</v>
      </c>
      <c r="L462" s="507">
        <v>4.6859999999999999</v>
      </c>
      <c r="M462" s="507">
        <v>5.6520000000000001</v>
      </c>
      <c r="N462" s="507">
        <v>5.8639999999999999</v>
      </c>
      <c r="O462" s="507">
        <v>5.8639999999999999</v>
      </c>
      <c r="P462" s="507">
        <v>6.8439999999999985</v>
      </c>
    </row>
    <row r="463" spans="1:16" x14ac:dyDescent="0.2">
      <c r="A463" s="498"/>
      <c r="B463" s="498"/>
      <c r="C463" s="498"/>
      <c r="D463" s="498"/>
      <c r="E463" s="498"/>
      <c r="F463" s="498"/>
      <c r="G463" s="498"/>
      <c r="H463" s="498"/>
      <c r="I463" s="498"/>
      <c r="J463" s="498"/>
      <c r="K463" s="498"/>
      <c r="L463" s="498"/>
      <c r="M463" s="498"/>
      <c r="N463" s="498"/>
      <c r="O463" s="498"/>
      <c r="P463" s="498"/>
    </row>
    <row r="464" spans="1:16" x14ac:dyDescent="0.2">
      <c r="A464" s="497" t="s">
        <v>337</v>
      </c>
      <c r="B464" s="498"/>
      <c r="C464" s="498"/>
      <c r="D464" s="498"/>
      <c r="E464" s="498"/>
      <c r="F464" s="498"/>
      <c r="G464" s="498"/>
      <c r="H464" s="498"/>
      <c r="I464" s="498"/>
      <c r="J464" s="498"/>
      <c r="K464" s="498"/>
      <c r="L464" s="498"/>
      <c r="M464" s="498"/>
      <c r="N464" s="498"/>
      <c r="O464" s="498"/>
      <c r="P464" s="498"/>
    </row>
    <row r="465" spans="1:16" x14ac:dyDescent="0.2">
      <c r="A465" s="510" t="s">
        <v>393</v>
      </c>
      <c r="B465" s="498"/>
      <c r="C465" s="498"/>
      <c r="D465" s="498"/>
      <c r="E465" s="498"/>
      <c r="F465" s="498"/>
      <c r="G465" s="498"/>
      <c r="H465" s="498"/>
      <c r="I465" s="498"/>
      <c r="J465" s="498"/>
      <c r="K465" s="498"/>
      <c r="L465" s="498"/>
      <c r="M465" s="498"/>
      <c r="N465" s="498"/>
      <c r="O465" s="498"/>
      <c r="P465" s="498"/>
    </row>
    <row r="466" spans="1:16" x14ac:dyDescent="0.2">
      <c r="A466" s="566" t="s">
        <v>157</v>
      </c>
      <c r="B466" s="568">
        <v>2021</v>
      </c>
      <c r="C466" s="568"/>
      <c r="D466" s="568"/>
      <c r="E466" s="568"/>
      <c r="F466" s="568"/>
      <c r="G466" s="568"/>
      <c r="H466" s="568"/>
      <c r="I466" s="568"/>
      <c r="J466" s="568"/>
      <c r="K466" s="568"/>
      <c r="L466" s="500"/>
      <c r="M466" s="500"/>
      <c r="N466" s="523">
        <v>2022</v>
      </c>
      <c r="O466" s="523"/>
      <c r="P466" s="523"/>
    </row>
    <row r="467" spans="1:16" x14ac:dyDescent="0.2">
      <c r="A467" s="567"/>
      <c r="B467" s="501" t="s">
        <v>160</v>
      </c>
      <c r="C467" s="501" t="s">
        <v>387</v>
      </c>
      <c r="D467" s="501" t="s">
        <v>388</v>
      </c>
      <c r="E467" s="501" t="s">
        <v>368</v>
      </c>
      <c r="F467" s="501" t="s">
        <v>384</v>
      </c>
      <c r="G467" s="501" t="s">
        <v>386</v>
      </c>
      <c r="H467" s="501" t="s">
        <v>158</v>
      </c>
      <c r="I467" s="501" t="s">
        <v>389</v>
      </c>
      <c r="J467" s="501" t="s">
        <v>385</v>
      </c>
      <c r="K467" s="501" t="s">
        <v>159</v>
      </c>
      <c r="L467" s="501" t="s">
        <v>394</v>
      </c>
      <c r="M467" s="501" t="s">
        <v>395</v>
      </c>
      <c r="N467" s="501" t="s">
        <v>160</v>
      </c>
      <c r="O467" s="501" t="s">
        <v>387</v>
      </c>
      <c r="P467" s="501" t="s">
        <v>388</v>
      </c>
    </row>
    <row r="468" spans="1:16" x14ac:dyDescent="0.2">
      <c r="A468" s="487" t="s">
        <v>161</v>
      </c>
      <c r="B468" s="502">
        <v>76.049557055088869</v>
      </c>
      <c r="C468" s="502">
        <v>76.077388507114193</v>
      </c>
      <c r="D468" s="502">
        <v>76.104774022967902</v>
      </c>
      <c r="E468" s="502">
        <v>76.133014888223911</v>
      </c>
      <c r="F468" s="502">
        <v>76.16094259817848</v>
      </c>
      <c r="G468" s="502">
        <v>76.189050901213932</v>
      </c>
      <c r="H468" s="502">
        <v>76.217065437005843</v>
      </c>
      <c r="I468" s="502">
        <v>76.244930245255247</v>
      </c>
      <c r="J468" s="502">
        <v>76.272722912078677</v>
      </c>
      <c r="K468" s="502">
        <v>76.300046700527076</v>
      </c>
      <c r="L468" s="502">
        <v>76.327504595159255</v>
      </c>
      <c r="M468" s="502">
        <v>76.354747825160075</v>
      </c>
      <c r="N468" s="502">
        <v>76.381222173043881</v>
      </c>
      <c r="O468" s="502">
        <v>76.407438487167866</v>
      </c>
      <c r="P468" s="502">
        <v>76.433083690187928</v>
      </c>
    </row>
    <row r="469" spans="1:16" x14ac:dyDescent="0.2">
      <c r="A469" s="488" t="s">
        <v>162</v>
      </c>
      <c r="B469" s="503">
        <v>57.796619416476048</v>
      </c>
      <c r="C469" s="503">
        <v>58.206505048355808</v>
      </c>
      <c r="D469" s="503">
        <v>58.109618825142547</v>
      </c>
      <c r="E469" s="503">
        <v>57.70369775633305</v>
      </c>
      <c r="F469" s="503">
        <v>57.498300767443368</v>
      </c>
      <c r="G469" s="503">
        <v>57.375721575157144</v>
      </c>
      <c r="H469" s="503">
        <v>57.547828457617058</v>
      </c>
      <c r="I469" s="503">
        <v>57.459140944373274</v>
      </c>
      <c r="J469" s="503">
        <v>58.261605404312434</v>
      </c>
      <c r="K469" s="503">
        <v>59.063638774942937</v>
      </c>
      <c r="L469" s="503">
        <v>59.811110804046507</v>
      </c>
      <c r="M469" s="503">
        <v>60.111442839738046</v>
      </c>
      <c r="N469" s="503">
        <v>60.397945921997909</v>
      </c>
      <c r="O469" s="503">
        <v>60.217908136964418</v>
      </c>
      <c r="P469" s="503">
        <v>60.22302658153702</v>
      </c>
    </row>
    <row r="470" spans="1:16" x14ac:dyDescent="0.2">
      <c r="A470" s="487" t="s">
        <v>163</v>
      </c>
      <c r="B470" s="502">
        <v>47.359889765469994</v>
      </c>
      <c r="C470" s="502">
        <v>47.909488774726519</v>
      </c>
      <c r="D470" s="502">
        <v>47.67218153421291</v>
      </c>
      <c r="E470" s="502">
        <v>47.301158877222612</v>
      </c>
      <c r="F470" s="502">
        <v>47.583040738850478</v>
      </c>
      <c r="G470" s="502">
        <v>48.131376464447158</v>
      </c>
      <c r="H470" s="502">
        <v>48.853406723134931</v>
      </c>
      <c r="I470" s="502">
        <v>48.785578511685266</v>
      </c>
      <c r="J470" s="502">
        <v>49.677594488696705</v>
      </c>
      <c r="K470" s="502">
        <v>50.403940109621345</v>
      </c>
      <c r="L470" s="502">
        <v>51.083037995431511</v>
      </c>
      <c r="M470" s="502">
        <v>51.334474465708915</v>
      </c>
      <c r="N470" s="502">
        <v>51.625141539525387</v>
      </c>
      <c r="O470" s="502">
        <v>51.925075737947409</v>
      </c>
      <c r="P470" s="502">
        <v>52.106231290279993</v>
      </c>
    </row>
    <row r="471" spans="1:16" x14ac:dyDescent="0.2">
      <c r="A471" s="488" t="s">
        <v>164</v>
      </c>
      <c r="B471" s="503">
        <v>18.057653999152393</v>
      </c>
      <c r="C471" s="503">
        <v>17.690490547534008</v>
      </c>
      <c r="D471" s="503">
        <v>17.961717263189467</v>
      </c>
      <c r="E471" s="503">
        <v>18.027536032242946</v>
      </c>
      <c r="F471" s="503">
        <v>17.244495757960035</v>
      </c>
      <c r="G471" s="503">
        <v>16.111945709651263</v>
      </c>
      <c r="H471" s="503">
        <v>15.108194225943091</v>
      </c>
      <c r="I471" s="503">
        <v>15.095182925002245</v>
      </c>
      <c r="J471" s="503">
        <v>14.733563993038127</v>
      </c>
      <c r="K471" s="503">
        <v>14.661587130645486</v>
      </c>
      <c r="L471" s="503">
        <v>14.592675049803312</v>
      </c>
      <c r="M471" s="503">
        <v>14.601160709832307</v>
      </c>
      <c r="N471" s="503">
        <v>14.525109472467454</v>
      </c>
      <c r="O471" s="503">
        <v>13.771451280374528</v>
      </c>
      <c r="P471" s="503">
        <v>13.47791959593202</v>
      </c>
    </row>
    <row r="472" spans="1:16" x14ac:dyDescent="0.2">
      <c r="A472" s="487" t="s">
        <v>396</v>
      </c>
      <c r="B472" s="502">
        <v>6.9766930286254007</v>
      </c>
      <c r="C472" s="502">
        <v>6.8487031159233007</v>
      </c>
      <c r="D472" s="502">
        <v>7.0973495270928417</v>
      </c>
      <c r="E472" s="502">
        <v>7.0668354503502684</v>
      </c>
      <c r="F472" s="502">
        <v>6.6080408513973632</v>
      </c>
      <c r="G472" s="502">
        <v>6.3483406005153924</v>
      </c>
      <c r="H472" s="502">
        <v>6.3408783791280108</v>
      </c>
      <c r="I472" s="502">
        <v>7.0460000865601957</v>
      </c>
      <c r="J472" s="502">
        <v>7.5363745399125923</v>
      </c>
      <c r="K472" s="502">
        <v>7.7964057346705253</v>
      </c>
      <c r="L472" s="502">
        <v>7.6674790629595631</v>
      </c>
      <c r="M472" s="502">
        <v>7.7009516173853667</v>
      </c>
      <c r="N472" s="502">
        <v>7.8387559950457666</v>
      </c>
      <c r="O472" s="502">
        <v>8.0376789775086799</v>
      </c>
      <c r="P472" s="502">
        <v>7.9225623874453328</v>
      </c>
    </row>
    <row r="473" spans="1:16" x14ac:dyDescent="0.2">
      <c r="A473" s="488"/>
      <c r="B473" s="503"/>
      <c r="C473" s="503"/>
      <c r="D473" s="503"/>
      <c r="E473" s="503"/>
      <c r="F473" s="503"/>
      <c r="G473" s="503"/>
      <c r="H473" s="503"/>
      <c r="I473" s="503"/>
      <c r="J473" s="503"/>
      <c r="K473" s="503"/>
      <c r="L473" s="503"/>
      <c r="M473" s="503"/>
      <c r="N473" s="503"/>
      <c r="O473" s="503"/>
      <c r="P473" s="503"/>
    </row>
    <row r="474" spans="1:16" x14ac:dyDescent="0.2">
      <c r="A474" s="504" t="s">
        <v>165</v>
      </c>
      <c r="B474" s="489">
        <v>2723.5140000000001</v>
      </c>
      <c r="C474" s="489">
        <v>2726.3996666666667</v>
      </c>
      <c r="D474" s="489">
        <v>2729.2006666666666</v>
      </c>
      <c r="E474" s="489">
        <v>2732.0250000000005</v>
      </c>
      <c r="F474" s="489">
        <v>2734.7389999999996</v>
      </c>
      <c r="G474" s="489">
        <v>2737.4003333333335</v>
      </c>
      <c r="H474" s="489">
        <v>2739.9786666666664</v>
      </c>
      <c r="I474" s="489">
        <v>2742.4896666666668</v>
      </c>
      <c r="J474" s="489">
        <v>2744.9349999999999</v>
      </c>
      <c r="K474" s="489">
        <v>2747.2923333333333</v>
      </c>
      <c r="L474" s="489">
        <v>2749.6326666666669</v>
      </c>
      <c r="M474" s="489">
        <v>2751.9266666666667</v>
      </c>
      <c r="N474" s="489">
        <v>2754.1489999999999</v>
      </c>
      <c r="O474" s="489">
        <v>2756.3490000000002</v>
      </c>
      <c r="P474" s="489">
        <v>2758.5153333333337</v>
      </c>
    </row>
    <row r="475" spans="1:16" x14ac:dyDescent="0.2">
      <c r="A475" s="505" t="s">
        <v>166</v>
      </c>
      <c r="B475" s="490">
        <v>2071.2203333333332</v>
      </c>
      <c r="C475" s="490">
        <v>2074.1736666666666</v>
      </c>
      <c r="D475" s="490">
        <v>2077.0520000000001</v>
      </c>
      <c r="E475" s="490">
        <v>2079.973</v>
      </c>
      <c r="F475" s="490">
        <v>2082.8029999999999</v>
      </c>
      <c r="G475" s="490">
        <v>2085.5993333333331</v>
      </c>
      <c r="H475" s="490">
        <v>2088.3313333333331</v>
      </c>
      <c r="I475" s="490">
        <v>2091.0093333333334</v>
      </c>
      <c r="J475" s="490">
        <v>2093.6366666666668</v>
      </c>
      <c r="K475" s="490">
        <v>2096.1853333333333</v>
      </c>
      <c r="L475" s="490">
        <v>2098.7260000000001</v>
      </c>
      <c r="M475" s="490">
        <v>2101.2266666666669</v>
      </c>
      <c r="N475" s="490">
        <v>2103.6526666666664</v>
      </c>
      <c r="O475" s="490">
        <v>2106.0556666666666</v>
      </c>
      <c r="P475" s="490">
        <v>2108.4183333333335</v>
      </c>
    </row>
    <row r="476" spans="1:16" x14ac:dyDescent="0.2">
      <c r="A476" s="504" t="s">
        <v>397</v>
      </c>
      <c r="B476" s="489">
        <v>1197.0953333333332</v>
      </c>
      <c r="C476" s="489">
        <v>1207.3040000000001</v>
      </c>
      <c r="D476" s="489">
        <v>1206.9669999999999</v>
      </c>
      <c r="E476" s="489">
        <v>1200.2213333333332</v>
      </c>
      <c r="F476" s="489">
        <v>1197.5763333333334</v>
      </c>
      <c r="G476" s="489">
        <v>1196.6276666666668</v>
      </c>
      <c r="H476" s="489">
        <v>1201.7893333333336</v>
      </c>
      <c r="I476" s="489">
        <v>1201.4760000000001</v>
      </c>
      <c r="J476" s="489">
        <v>1219.7863333333335</v>
      </c>
      <c r="K476" s="489">
        <v>1238.0833333333335</v>
      </c>
      <c r="L476" s="489">
        <v>1255.2713333333331</v>
      </c>
      <c r="M476" s="489">
        <v>1263.0776666666666</v>
      </c>
      <c r="N476" s="489">
        <v>1270.5630000000001</v>
      </c>
      <c r="O476" s="489">
        <v>1268.2226666666668</v>
      </c>
      <c r="P476" s="489">
        <v>1269.7533333333333</v>
      </c>
    </row>
    <row r="477" spans="1:16" x14ac:dyDescent="0.2">
      <c r="A477" s="505" t="s">
        <v>167</v>
      </c>
      <c r="B477" s="490">
        <v>980.92766666666671</v>
      </c>
      <c r="C477" s="490">
        <v>993.726</v>
      </c>
      <c r="D477" s="490">
        <v>990.17600000000004</v>
      </c>
      <c r="E477" s="490">
        <v>983.8513333333334</v>
      </c>
      <c r="F477" s="490">
        <v>991.06099999999992</v>
      </c>
      <c r="G477" s="490">
        <v>1003.8276666666667</v>
      </c>
      <c r="H477" s="490">
        <v>1020.2209999999999</v>
      </c>
      <c r="I477" s="490">
        <v>1020.111</v>
      </c>
      <c r="J477" s="490">
        <v>1040.0683333333334</v>
      </c>
      <c r="K477" s="490">
        <v>1056.56</v>
      </c>
      <c r="L477" s="490">
        <v>1072.0930000000001</v>
      </c>
      <c r="M477" s="490">
        <v>1078.6536666666666</v>
      </c>
      <c r="N477" s="490">
        <v>1086.0136666666667</v>
      </c>
      <c r="O477" s="490">
        <v>1093.5709999999999</v>
      </c>
      <c r="P477" s="490">
        <v>1098.6173333333334</v>
      </c>
    </row>
    <row r="478" spans="1:16" x14ac:dyDescent="0.2">
      <c r="A478" s="504" t="s">
        <v>168</v>
      </c>
      <c r="B478" s="489">
        <v>216.16733333333332</v>
      </c>
      <c r="C478" s="489">
        <v>213.57799999999997</v>
      </c>
      <c r="D478" s="489">
        <v>216.792</v>
      </c>
      <c r="E478" s="489">
        <v>216.37033333333332</v>
      </c>
      <c r="F478" s="489">
        <v>206.51600000000002</v>
      </c>
      <c r="G478" s="489">
        <v>192.8</v>
      </c>
      <c r="H478" s="489">
        <v>181.56866666666667</v>
      </c>
      <c r="I478" s="489">
        <v>181.36500000000001</v>
      </c>
      <c r="J478" s="489">
        <v>179.71800000000002</v>
      </c>
      <c r="K478" s="489">
        <v>181.52266666666668</v>
      </c>
      <c r="L478" s="489">
        <v>183.17766666666665</v>
      </c>
      <c r="M478" s="489">
        <v>184.42399999999998</v>
      </c>
      <c r="N478" s="489">
        <v>184.55066666666667</v>
      </c>
      <c r="O478" s="489">
        <v>174.65266666666668</v>
      </c>
      <c r="P478" s="489">
        <v>171.13633333333334</v>
      </c>
    </row>
    <row r="479" spans="1:16" x14ac:dyDescent="0.2">
      <c r="A479" s="505" t="s">
        <v>398</v>
      </c>
      <c r="B479" s="490">
        <v>874.12499999999989</v>
      </c>
      <c r="C479" s="490">
        <v>866.86966666666672</v>
      </c>
      <c r="D479" s="490">
        <v>870.08500000000015</v>
      </c>
      <c r="E479" s="490">
        <v>879.75166666666667</v>
      </c>
      <c r="F479" s="490">
        <v>885.22666666666657</v>
      </c>
      <c r="G479" s="490">
        <v>888.97166666666658</v>
      </c>
      <c r="H479" s="490">
        <v>886.54200000000003</v>
      </c>
      <c r="I479" s="490">
        <v>889.5333333333333</v>
      </c>
      <c r="J479" s="490">
        <v>873.85033333333342</v>
      </c>
      <c r="K479" s="490">
        <v>858.10199999999998</v>
      </c>
      <c r="L479" s="490">
        <v>843.45466666666653</v>
      </c>
      <c r="M479" s="490">
        <v>838.149</v>
      </c>
      <c r="N479" s="490">
        <v>833.08966666666674</v>
      </c>
      <c r="O479" s="490">
        <v>837.83300000000008</v>
      </c>
      <c r="P479" s="490">
        <v>838.66499999999996</v>
      </c>
    </row>
    <row r="480" spans="1:16" x14ac:dyDescent="0.2">
      <c r="A480" s="504" t="s">
        <v>399</v>
      </c>
      <c r="B480" s="489">
        <v>83.51766666666667</v>
      </c>
      <c r="C480" s="489">
        <v>82.684666666666658</v>
      </c>
      <c r="D480" s="489">
        <v>85.662666666666652</v>
      </c>
      <c r="E480" s="489">
        <v>84.817666666666653</v>
      </c>
      <c r="F480" s="489">
        <v>79.13633333333334</v>
      </c>
      <c r="G480" s="489">
        <v>75.965999999999994</v>
      </c>
      <c r="H480" s="489">
        <v>76.204000000000008</v>
      </c>
      <c r="I480" s="489">
        <v>84.655999999999992</v>
      </c>
      <c r="J480" s="489">
        <v>91.927666666666681</v>
      </c>
      <c r="K480" s="489">
        <v>96.525999999999996</v>
      </c>
      <c r="L480" s="489">
        <v>96.247666666666674</v>
      </c>
      <c r="M480" s="489">
        <v>97.269000000000005</v>
      </c>
      <c r="N480" s="489">
        <v>99.596333333333348</v>
      </c>
      <c r="O480" s="489">
        <v>101.93566666666666</v>
      </c>
      <c r="P480" s="489">
        <v>100.59700000000002</v>
      </c>
    </row>
    <row r="481" spans="1:16" x14ac:dyDescent="0.2">
      <c r="A481" s="506" t="s">
        <v>400</v>
      </c>
      <c r="B481" s="507">
        <v>83.355000000000004</v>
      </c>
      <c r="C481" s="507">
        <v>64.097000000000008</v>
      </c>
      <c r="D481" s="507">
        <v>58.305666666666653</v>
      </c>
      <c r="E481" s="507">
        <v>52.540666666666674</v>
      </c>
      <c r="F481" s="507">
        <v>51.846333333333334</v>
      </c>
      <c r="G481" s="507">
        <v>50.171666666666667</v>
      </c>
      <c r="H481" s="507">
        <v>45.251666666666665</v>
      </c>
      <c r="I481" s="507">
        <v>50.205333333333328</v>
      </c>
      <c r="J481" s="507">
        <v>51.356333333333332</v>
      </c>
      <c r="K481" s="507">
        <v>53.674666666666667</v>
      </c>
      <c r="L481" s="507">
        <v>51.310666666666663</v>
      </c>
      <c r="M481" s="507">
        <v>55.797333333333341</v>
      </c>
      <c r="N481" s="507">
        <v>57.167000000000002</v>
      </c>
      <c r="O481" s="507">
        <v>59.713666666666661</v>
      </c>
      <c r="P481" s="507">
        <v>59.248333333333335</v>
      </c>
    </row>
    <row r="482" spans="1:16" x14ac:dyDescent="0.2">
      <c r="A482" s="516"/>
      <c r="B482" s="498"/>
      <c r="C482" s="498"/>
      <c r="D482" s="498"/>
      <c r="E482" s="498"/>
      <c r="F482" s="498"/>
      <c r="G482" s="498"/>
      <c r="H482" s="498"/>
      <c r="I482" s="498"/>
      <c r="J482" s="498"/>
      <c r="K482" s="498"/>
      <c r="L482" s="498"/>
      <c r="M482" s="498"/>
      <c r="N482" s="498"/>
      <c r="O482" s="498"/>
      <c r="P482" s="498"/>
    </row>
    <row r="483" spans="1:16" x14ac:dyDescent="0.2">
      <c r="A483" s="497" t="s">
        <v>401</v>
      </c>
      <c r="B483" s="498"/>
      <c r="C483" s="498"/>
      <c r="D483" s="498"/>
      <c r="E483" s="498"/>
      <c r="F483" s="498"/>
      <c r="G483" s="498"/>
      <c r="H483" s="498"/>
      <c r="I483" s="498"/>
      <c r="J483" s="498"/>
      <c r="K483" s="498"/>
      <c r="L483" s="498"/>
      <c r="M483" s="498"/>
      <c r="N483" s="498"/>
      <c r="O483" s="498"/>
      <c r="P483" s="498"/>
    </row>
    <row r="484" spans="1:16" x14ac:dyDescent="0.2">
      <c r="A484" s="510" t="s">
        <v>393</v>
      </c>
      <c r="B484" s="498"/>
      <c r="C484" s="498"/>
      <c r="D484" s="498"/>
      <c r="E484" s="498"/>
      <c r="F484" s="498"/>
      <c r="G484" s="498"/>
      <c r="H484" s="498"/>
      <c r="I484" s="498"/>
      <c r="J484" s="498"/>
      <c r="K484" s="498"/>
      <c r="L484" s="498"/>
      <c r="M484" s="498"/>
      <c r="N484" s="498"/>
      <c r="O484" s="498"/>
      <c r="P484" s="498"/>
    </row>
    <row r="485" spans="1:16" x14ac:dyDescent="0.2">
      <c r="A485" s="566" t="s">
        <v>157</v>
      </c>
      <c r="B485" s="568">
        <v>2021</v>
      </c>
      <c r="C485" s="568"/>
      <c r="D485" s="568"/>
      <c r="E485" s="568"/>
      <c r="F485" s="568"/>
      <c r="G485" s="568"/>
      <c r="H485" s="568"/>
      <c r="I485" s="568"/>
      <c r="J485" s="568"/>
      <c r="K485" s="568"/>
      <c r="L485" s="500"/>
      <c r="M485" s="500"/>
      <c r="N485" s="523">
        <v>2022</v>
      </c>
      <c r="O485" s="523"/>
      <c r="P485" s="523"/>
    </row>
    <row r="486" spans="1:16" x14ac:dyDescent="0.2">
      <c r="A486" s="567"/>
      <c r="B486" s="501" t="s">
        <v>160</v>
      </c>
      <c r="C486" s="501" t="s">
        <v>387</v>
      </c>
      <c r="D486" s="501" t="s">
        <v>388</v>
      </c>
      <c r="E486" s="501" t="s">
        <v>368</v>
      </c>
      <c r="F486" s="501" t="s">
        <v>384</v>
      </c>
      <c r="G486" s="501" t="s">
        <v>386</v>
      </c>
      <c r="H486" s="501" t="s">
        <v>158</v>
      </c>
      <c r="I486" s="501" t="s">
        <v>389</v>
      </c>
      <c r="J486" s="501" t="s">
        <v>385</v>
      </c>
      <c r="K486" s="501" t="s">
        <v>159</v>
      </c>
      <c r="L486" s="501" t="s">
        <v>394</v>
      </c>
      <c r="M486" s="501" t="s">
        <v>395</v>
      </c>
      <c r="N486" s="501" t="s">
        <v>160</v>
      </c>
      <c r="O486" s="501" t="s">
        <v>387</v>
      </c>
      <c r="P486" s="501" t="s">
        <v>388</v>
      </c>
    </row>
    <row r="487" spans="1:16" x14ac:dyDescent="0.2">
      <c r="A487" s="487" t="s">
        <v>161</v>
      </c>
      <c r="B487" s="502">
        <v>79.730891008334751</v>
      </c>
      <c r="C487" s="502">
        <v>79.755741540765086</v>
      </c>
      <c r="D487" s="502">
        <v>79.78024182504025</v>
      </c>
      <c r="E487" s="502">
        <v>79.805508975724308</v>
      </c>
      <c r="F487" s="502">
        <v>79.830448944408971</v>
      </c>
      <c r="G487" s="502">
        <v>79.855570791894252</v>
      </c>
      <c r="H487" s="502">
        <v>79.880617693433791</v>
      </c>
      <c r="I487" s="502">
        <v>79.905546367590432</v>
      </c>
      <c r="J487" s="502">
        <v>79.930348818747348</v>
      </c>
      <c r="K487" s="502">
        <v>79.954724919935188</v>
      </c>
      <c r="L487" s="502">
        <v>79.979201615590028</v>
      </c>
      <c r="M487" s="502">
        <v>80.003486477358507</v>
      </c>
      <c r="N487" s="502">
        <v>80.027028481393188</v>
      </c>
      <c r="O487" s="502">
        <v>80.050315066497248</v>
      </c>
      <c r="P487" s="502">
        <v>80.073075135146681</v>
      </c>
    </row>
    <row r="488" spans="1:16" x14ac:dyDescent="0.2">
      <c r="A488" s="488" t="s">
        <v>162</v>
      </c>
      <c r="B488" s="503">
        <v>63.440425658293755</v>
      </c>
      <c r="C488" s="503">
        <v>63.530748722706186</v>
      </c>
      <c r="D488" s="503">
        <v>63.226166603324138</v>
      </c>
      <c r="E488" s="503">
        <v>63.145402592218957</v>
      </c>
      <c r="F488" s="503">
        <v>63.014013863620534</v>
      </c>
      <c r="G488" s="503">
        <v>62.893187927505281</v>
      </c>
      <c r="H488" s="503">
        <v>62.573286428401239</v>
      </c>
      <c r="I488" s="503">
        <v>62.394177361819573</v>
      </c>
      <c r="J488" s="503">
        <v>62.488626054638821</v>
      </c>
      <c r="K488" s="503">
        <v>62.413562926951663</v>
      </c>
      <c r="L488" s="503">
        <v>63.073207074151227</v>
      </c>
      <c r="M488" s="503">
        <v>63.745987691854253</v>
      </c>
      <c r="N488" s="503">
        <v>64.804226750456181</v>
      </c>
      <c r="O488" s="503">
        <v>65.080546862021251</v>
      </c>
      <c r="P488" s="503">
        <v>64.966500990963965</v>
      </c>
    </row>
    <row r="489" spans="1:16" x14ac:dyDescent="0.2">
      <c r="A489" s="487" t="s">
        <v>163</v>
      </c>
      <c r="B489" s="502">
        <v>51.997968918951457</v>
      </c>
      <c r="C489" s="502">
        <v>52.474248712217275</v>
      </c>
      <c r="D489" s="502">
        <v>52.49782834686566</v>
      </c>
      <c r="E489" s="502">
        <v>52.508352440732466</v>
      </c>
      <c r="F489" s="502">
        <v>52.961396345371107</v>
      </c>
      <c r="G489" s="502">
        <v>53.531224091978928</v>
      </c>
      <c r="H489" s="502">
        <v>53.87592466398354</v>
      </c>
      <c r="I489" s="502">
        <v>54.048334696250855</v>
      </c>
      <c r="J489" s="502">
        <v>54.372566036222594</v>
      </c>
      <c r="K489" s="502">
        <v>54.658939574013409</v>
      </c>
      <c r="L489" s="502">
        <v>54.870990400296058</v>
      </c>
      <c r="M489" s="502">
        <v>55.356217823550494</v>
      </c>
      <c r="N489" s="502">
        <v>56.056998211524302</v>
      </c>
      <c r="O489" s="502">
        <v>57.0770383649688</v>
      </c>
      <c r="P489" s="502">
        <v>57.325085461769156</v>
      </c>
    </row>
    <row r="490" spans="1:16" x14ac:dyDescent="0.2">
      <c r="A490" s="488" t="s">
        <v>164</v>
      </c>
      <c r="B490" s="503">
        <v>18.036535730255569</v>
      </c>
      <c r="C490" s="503">
        <v>17.403383767358726</v>
      </c>
      <c r="D490" s="503">
        <v>16.968201480480751</v>
      </c>
      <c r="E490" s="503">
        <v>16.845330628003182</v>
      </c>
      <c r="F490" s="503">
        <v>15.952992486580483</v>
      </c>
      <c r="G490" s="503">
        <v>14.885497371062739</v>
      </c>
      <c r="H490" s="503">
        <v>13.899483223892778</v>
      </c>
      <c r="I490" s="503">
        <v>13.375995995863127</v>
      </c>
      <c r="J490" s="503">
        <v>12.988059637156525</v>
      </c>
      <c r="K490" s="503">
        <v>12.424572401923637</v>
      </c>
      <c r="L490" s="503">
        <v>13.004272371034267</v>
      </c>
      <c r="M490" s="503">
        <v>13.161249039121209</v>
      </c>
      <c r="N490" s="503">
        <v>13.497941951007197</v>
      </c>
      <c r="O490" s="503">
        <v>12.297860991557892</v>
      </c>
      <c r="P490" s="503">
        <v>11.762090852106788</v>
      </c>
    </row>
    <row r="491" spans="1:16" x14ac:dyDescent="0.2">
      <c r="A491" s="487" t="s">
        <v>396</v>
      </c>
      <c r="B491" s="502">
        <v>7.5633626439077037</v>
      </c>
      <c r="C491" s="502">
        <v>7.2624307872501594</v>
      </c>
      <c r="D491" s="502">
        <v>7.3742438011240985</v>
      </c>
      <c r="E491" s="502">
        <v>7.5214782370839064</v>
      </c>
      <c r="F491" s="502">
        <v>7.6625007309282429</v>
      </c>
      <c r="G491" s="502">
        <v>7.5694467845447626</v>
      </c>
      <c r="H491" s="502">
        <v>7.5055340203373326</v>
      </c>
      <c r="I491" s="502">
        <v>7.3070048168026975</v>
      </c>
      <c r="J491" s="502">
        <v>6.9000090972809289</v>
      </c>
      <c r="K491" s="502">
        <v>6.4610598705521198</v>
      </c>
      <c r="L491" s="502">
        <v>6.1853176510390755</v>
      </c>
      <c r="M491" s="502">
        <v>6.7476679844307803</v>
      </c>
      <c r="N491" s="502">
        <v>7.3013068966274357</v>
      </c>
      <c r="O491" s="502">
        <v>7.6800374713806683</v>
      </c>
      <c r="P491" s="502">
        <v>7.3112736792784823</v>
      </c>
    </row>
    <row r="492" spans="1:16" x14ac:dyDescent="0.2">
      <c r="A492" s="488"/>
      <c r="B492" s="503"/>
      <c r="C492" s="503"/>
      <c r="D492" s="503"/>
      <c r="E492" s="503"/>
      <c r="F492" s="503"/>
      <c r="G492" s="503"/>
      <c r="H492" s="503"/>
      <c r="I492" s="503"/>
      <c r="J492" s="503"/>
      <c r="K492" s="503"/>
      <c r="L492" s="503"/>
      <c r="M492" s="503"/>
      <c r="N492" s="503"/>
      <c r="O492" s="503"/>
      <c r="P492" s="503"/>
    </row>
    <row r="493" spans="1:16" x14ac:dyDescent="0.2">
      <c r="A493" s="504" t="s">
        <v>165</v>
      </c>
      <c r="B493" s="489">
        <v>24620.656333333332</v>
      </c>
      <c r="C493" s="489">
        <v>24644.851000000002</v>
      </c>
      <c r="D493" s="489">
        <v>24668.358000000004</v>
      </c>
      <c r="E493" s="489">
        <v>24692.176333333333</v>
      </c>
      <c r="F493" s="489">
        <v>24715.190666666669</v>
      </c>
      <c r="G493" s="489">
        <v>24737.886333333336</v>
      </c>
      <c r="H493" s="489">
        <v>24760.006333333338</v>
      </c>
      <c r="I493" s="489">
        <v>24781.612666666671</v>
      </c>
      <c r="J493" s="489">
        <v>24802.738000000001</v>
      </c>
      <c r="K493" s="489">
        <v>24823.221333333338</v>
      </c>
      <c r="L493" s="489">
        <v>24843.596333333335</v>
      </c>
      <c r="M493" s="489">
        <v>24863.682666666671</v>
      </c>
      <c r="N493" s="489">
        <v>24883.134333333335</v>
      </c>
      <c r="O493" s="489">
        <v>24902.415000000001</v>
      </c>
      <c r="P493" s="489">
        <v>24921.381666666668</v>
      </c>
    </row>
    <row r="494" spans="1:16" x14ac:dyDescent="0.2">
      <c r="A494" s="505" t="s">
        <v>166</v>
      </c>
      <c r="B494" s="490">
        <v>19630.268666666667</v>
      </c>
      <c r="C494" s="490">
        <v>19655.683666666664</v>
      </c>
      <c r="D494" s="490">
        <v>19680.475666666665</v>
      </c>
      <c r="E494" s="490">
        <v>19705.717000000004</v>
      </c>
      <c r="F494" s="490">
        <v>19730.247666666666</v>
      </c>
      <c r="G494" s="490">
        <v>19754.580333333335</v>
      </c>
      <c r="H494" s="490">
        <v>19778.446</v>
      </c>
      <c r="I494" s="490">
        <v>19801.883000000002</v>
      </c>
      <c r="J494" s="490">
        <v>19824.915000000001</v>
      </c>
      <c r="K494" s="490">
        <v>19847.338333333337</v>
      </c>
      <c r="L494" s="490">
        <v>19869.71</v>
      </c>
      <c r="M494" s="490">
        <v>19891.813000000002</v>
      </c>
      <c r="N494" s="490">
        <v>19913.232999999997</v>
      </c>
      <c r="O494" s="490">
        <v>19934.46166666667</v>
      </c>
      <c r="P494" s="490">
        <v>19955.316666666669</v>
      </c>
    </row>
    <row r="495" spans="1:16" x14ac:dyDescent="0.2">
      <c r="A495" s="504" t="s">
        <v>397</v>
      </c>
      <c r="B495" s="489">
        <v>12453.526</v>
      </c>
      <c r="C495" s="489">
        <v>12487.403</v>
      </c>
      <c r="D495" s="489">
        <v>12443.210333333333</v>
      </c>
      <c r="E495" s="489">
        <v>12443.254333333334</v>
      </c>
      <c r="F495" s="489">
        <v>12432.821</v>
      </c>
      <c r="G495" s="489">
        <v>12424.285333333333</v>
      </c>
      <c r="H495" s="489">
        <v>12376.023666666668</v>
      </c>
      <c r="I495" s="489">
        <v>12355.222</v>
      </c>
      <c r="J495" s="489">
        <v>12388.317000000001</v>
      </c>
      <c r="K495" s="489">
        <v>12387.431</v>
      </c>
      <c r="L495" s="489">
        <v>12532.463333333333</v>
      </c>
      <c r="M495" s="489">
        <v>12680.232666666665</v>
      </c>
      <c r="N495" s="489">
        <v>12904.616666666667</v>
      </c>
      <c r="O495" s="489">
        <v>12973.456666666665</v>
      </c>
      <c r="P495" s="489">
        <v>12964.271000000001</v>
      </c>
    </row>
    <row r="496" spans="1:16" x14ac:dyDescent="0.2">
      <c r="A496" s="505" t="s">
        <v>167</v>
      </c>
      <c r="B496" s="490">
        <v>10207.340999999999</v>
      </c>
      <c r="C496" s="490">
        <v>10314.172333333334</v>
      </c>
      <c r="D496" s="490">
        <v>10331.822333333332</v>
      </c>
      <c r="E496" s="490">
        <v>10347.147333333334</v>
      </c>
      <c r="F496" s="490">
        <v>10449.414666666667</v>
      </c>
      <c r="G496" s="490">
        <v>10574.868666666665</v>
      </c>
      <c r="H496" s="490">
        <v>10655.820666666667</v>
      </c>
      <c r="I496" s="490">
        <v>10702.588</v>
      </c>
      <c r="J496" s="490">
        <v>10779.314999999999</v>
      </c>
      <c r="K496" s="490">
        <v>10848.344666666668</v>
      </c>
      <c r="L496" s="490">
        <v>10902.706666666667</v>
      </c>
      <c r="M496" s="490">
        <v>11011.355333333335</v>
      </c>
      <c r="N496" s="490">
        <v>11162.760666666665</v>
      </c>
      <c r="O496" s="490">
        <v>11378.000333333333</v>
      </c>
      <c r="P496" s="490">
        <v>11439.402333333332</v>
      </c>
    </row>
    <row r="497" spans="1:16" x14ac:dyDescent="0.2">
      <c r="A497" s="504" t="s">
        <v>168</v>
      </c>
      <c r="B497" s="489">
        <v>2246.184666666667</v>
      </c>
      <c r="C497" s="489">
        <v>2173.2306666666668</v>
      </c>
      <c r="D497" s="489">
        <v>2111.3890000000001</v>
      </c>
      <c r="E497" s="489">
        <v>2096.1073333333334</v>
      </c>
      <c r="F497" s="489">
        <v>1983.4070000000004</v>
      </c>
      <c r="G497" s="489">
        <v>1849.4166666666667</v>
      </c>
      <c r="H497" s="489">
        <v>1720.2033333333334</v>
      </c>
      <c r="I497" s="489">
        <v>1652.634</v>
      </c>
      <c r="J497" s="489">
        <v>1609.002</v>
      </c>
      <c r="K497" s="489">
        <v>1539.0853333333334</v>
      </c>
      <c r="L497" s="489">
        <v>1629.7556666666669</v>
      </c>
      <c r="M497" s="489">
        <v>1668.8770000000002</v>
      </c>
      <c r="N497" s="489">
        <v>1741.8576666666668</v>
      </c>
      <c r="O497" s="489">
        <v>1595.4576666666667</v>
      </c>
      <c r="P497" s="489">
        <v>1524.8693333333333</v>
      </c>
    </row>
    <row r="498" spans="1:16" x14ac:dyDescent="0.2">
      <c r="A498" s="505" t="s">
        <v>398</v>
      </c>
      <c r="B498" s="490">
        <v>7176.7426666666679</v>
      </c>
      <c r="C498" s="490">
        <v>7168.2806666666665</v>
      </c>
      <c r="D498" s="490">
        <v>7237.2653333333328</v>
      </c>
      <c r="E498" s="490">
        <v>7262.4626666666663</v>
      </c>
      <c r="F498" s="490">
        <v>7297.4266666666672</v>
      </c>
      <c r="G498" s="490">
        <v>7330.2950000000001</v>
      </c>
      <c r="H498" s="490">
        <v>7402.4223333333339</v>
      </c>
      <c r="I498" s="490">
        <v>7446.6610000000001</v>
      </c>
      <c r="J498" s="490">
        <v>7436.5980000000009</v>
      </c>
      <c r="K498" s="490">
        <v>7459.9073333333336</v>
      </c>
      <c r="L498" s="490">
        <v>7337.2466666666669</v>
      </c>
      <c r="M498" s="490">
        <v>7211.5803333333342</v>
      </c>
      <c r="N498" s="490">
        <v>7008.6163333333343</v>
      </c>
      <c r="O498" s="490">
        <v>6961.0049999999992</v>
      </c>
      <c r="P498" s="490">
        <v>6991.0456666666669</v>
      </c>
    </row>
    <row r="499" spans="1:16" x14ac:dyDescent="0.2">
      <c r="A499" s="504" t="s">
        <v>399</v>
      </c>
      <c r="B499" s="489">
        <v>941.90533333333326</v>
      </c>
      <c r="C499" s="489">
        <v>906.88900000000012</v>
      </c>
      <c r="D499" s="489">
        <v>917.59266666666656</v>
      </c>
      <c r="E499" s="489">
        <v>935.91666666666674</v>
      </c>
      <c r="F499" s="489">
        <v>952.66500000000008</v>
      </c>
      <c r="G499" s="489">
        <v>940.44966666666664</v>
      </c>
      <c r="H499" s="489">
        <v>928.88666666666654</v>
      </c>
      <c r="I499" s="489">
        <v>902.79666666666662</v>
      </c>
      <c r="J499" s="489">
        <v>854.79499999999996</v>
      </c>
      <c r="K499" s="489">
        <v>800.35933333333332</v>
      </c>
      <c r="L499" s="489">
        <v>775.17266666666671</v>
      </c>
      <c r="M499" s="489">
        <v>855.62</v>
      </c>
      <c r="N499" s="489">
        <v>942.20566666666673</v>
      </c>
      <c r="O499" s="489">
        <v>996.36633333333327</v>
      </c>
      <c r="P499" s="489">
        <v>947.85333333333335</v>
      </c>
    </row>
    <row r="500" spans="1:16" x14ac:dyDescent="0.2">
      <c r="A500" s="506" t="s">
        <v>400</v>
      </c>
      <c r="B500" s="507">
        <v>776.51900000000012</v>
      </c>
      <c r="C500" s="507">
        <v>676.70666666666659</v>
      </c>
      <c r="D500" s="507">
        <v>686.21499999999992</v>
      </c>
      <c r="E500" s="507">
        <v>621.78300000000002</v>
      </c>
      <c r="F500" s="507">
        <v>600.32299999999987</v>
      </c>
      <c r="G500" s="507">
        <v>544.96533333333332</v>
      </c>
      <c r="H500" s="507">
        <v>528.73933333333343</v>
      </c>
      <c r="I500" s="507">
        <v>527.23500000000013</v>
      </c>
      <c r="J500" s="507">
        <v>514.87199999999996</v>
      </c>
      <c r="K500" s="507">
        <v>524.56933333333336</v>
      </c>
      <c r="L500" s="507">
        <v>548.38366666666673</v>
      </c>
      <c r="M500" s="507">
        <v>623.17033333333336</v>
      </c>
      <c r="N500" s="507">
        <v>692.4190000000001</v>
      </c>
      <c r="O500" s="507">
        <v>708.53399999999988</v>
      </c>
      <c r="P500" s="507">
        <v>698.20366666666666</v>
      </c>
    </row>
    <row r="501" spans="1:16" x14ac:dyDescent="0.2">
      <c r="A501" s="516"/>
      <c r="B501" s="498"/>
      <c r="C501" s="498"/>
      <c r="D501" s="498"/>
      <c r="E501" s="498"/>
      <c r="F501" s="498"/>
      <c r="G501" s="498"/>
      <c r="H501" s="498"/>
      <c r="I501" s="498"/>
      <c r="J501" s="498"/>
      <c r="K501" s="498"/>
      <c r="L501" s="498"/>
      <c r="M501" s="498"/>
    </row>
    <row r="502" spans="1:16" x14ac:dyDescent="0.2">
      <c r="A502" s="517" t="s">
        <v>402</v>
      </c>
      <c r="B502" s="498"/>
      <c r="C502" s="498"/>
      <c r="D502" s="498"/>
      <c r="E502" s="498"/>
      <c r="F502" s="498"/>
      <c r="G502" s="498"/>
      <c r="H502" s="498"/>
      <c r="I502" s="498"/>
      <c r="J502" s="498"/>
      <c r="K502" s="498"/>
      <c r="L502" s="498"/>
      <c r="M502" s="498"/>
    </row>
    <row r="503" spans="1:16" x14ac:dyDescent="0.2">
      <c r="A503" s="508" t="s">
        <v>403</v>
      </c>
      <c r="B503" s="498"/>
      <c r="C503" s="498"/>
      <c r="D503" s="498"/>
      <c r="E503" s="498"/>
      <c r="F503" s="498"/>
      <c r="G503" s="498"/>
      <c r="H503" s="498"/>
      <c r="I503" s="498"/>
      <c r="J503" s="498"/>
      <c r="K503" s="498"/>
      <c r="L503" s="498"/>
      <c r="M503" s="498"/>
    </row>
    <row r="504" spans="1:16" x14ac:dyDescent="0.2">
      <c r="A504" s="508" t="s">
        <v>169</v>
      </c>
      <c r="B504" s="498"/>
      <c r="C504" s="498"/>
      <c r="D504" s="498"/>
      <c r="E504" s="498"/>
      <c r="F504" s="498"/>
      <c r="G504" s="498"/>
      <c r="H504" s="498"/>
      <c r="I504" s="498"/>
      <c r="J504" s="498"/>
      <c r="K504" s="498"/>
      <c r="L504" s="498"/>
      <c r="M504" s="498"/>
    </row>
    <row r="505" spans="1:16" x14ac:dyDescent="0.2">
      <c r="A505" s="518" t="s">
        <v>170</v>
      </c>
      <c r="B505" s="498"/>
      <c r="C505" s="498"/>
      <c r="D505" s="498"/>
      <c r="E505" s="498"/>
      <c r="F505" s="498"/>
      <c r="G505" s="498"/>
      <c r="H505" s="498"/>
      <c r="I505" s="498"/>
      <c r="J505" s="498"/>
      <c r="K505" s="498"/>
      <c r="L505" s="498"/>
      <c r="M505" s="498"/>
    </row>
    <row r="506" spans="1:16" x14ac:dyDescent="0.2">
      <c r="A506" s="518" t="s">
        <v>171</v>
      </c>
      <c r="B506" s="498"/>
      <c r="C506" s="498"/>
      <c r="D506" s="498"/>
      <c r="E506" s="498"/>
      <c r="F506" s="498"/>
      <c r="G506" s="498"/>
      <c r="H506" s="498"/>
      <c r="I506" s="498"/>
      <c r="J506" s="498"/>
      <c r="K506" s="498"/>
      <c r="L506" s="498"/>
      <c r="M506" s="498"/>
    </row>
    <row r="507" spans="1:16" x14ac:dyDescent="0.2">
      <c r="A507" s="518" t="s">
        <v>172</v>
      </c>
      <c r="B507" s="498"/>
      <c r="C507" s="498"/>
      <c r="D507" s="498"/>
      <c r="E507" s="498"/>
      <c r="F507" s="498"/>
      <c r="G507" s="498"/>
      <c r="H507" s="498"/>
      <c r="I507" s="498"/>
      <c r="J507" s="498"/>
      <c r="K507" s="498"/>
      <c r="L507" s="498"/>
      <c r="M507" s="498"/>
    </row>
    <row r="508" spans="1:16" x14ac:dyDescent="0.2">
      <c r="A508" s="519" t="s">
        <v>404</v>
      </c>
      <c r="B508" s="498"/>
      <c r="C508" s="498"/>
      <c r="D508" s="498"/>
      <c r="E508" s="498"/>
      <c r="F508" s="498"/>
      <c r="G508" s="498"/>
      <c r="H508" s="498"/>
      <c r="I508" s="498"/>
      <c r="J508" s="498"/>
      <c r="K508" s="498"/>
      <c r="L508" s="498"/>
      <c r="M508" s="498"/>
    </row>
    <row r="509" spans="1:16" x14ac:dyDescent="0.2">
      <c r="A509" s="498"/>
      <c r="B509" s="498"/>
      <c r="C509" s="498"/>
      <c r="D509" s="498"/>
      <c r="E509" s="498"/>
      <c r="F509" s="498"/>
      <c r="G509" s="498"/>
      <c r="H509" s="498"/>
      <c r="I509" s="498"/>
      <c r="J509" s="498"/>
      <c r="K509" s="498"/>
      <c r="L509" s="498"/>
      <c r="M509" s="498"/>
    </row>
    <row r="510" spans="1:16" x14ac:dyDescent="0.2">
      <c r="A510" s="498"/>
      <c r="B510" s="498"/>
      <c r="C510" s="498"/>
      <c r="D510" s="498"/>
      <c r="E510" s="498"/>
      <c r="F510" s="498"/>
      <c r="G510" s="498"/>
      <c r="H510" s="498"/>
      <c r="I510" s="498"/>
      <c r="J510" s="498"/>
      <c r="K510" s="498"/>
      <c r="L510" s="498"/>
      <c r="M510" s="498"/>
    </row>
    <row r="511" spans="1:16" x14ac:dyDescent="0.2">
      <c r="A511" s="498"/>
      <c r="B511" s="498"/>
      <c r="C511" s="498"/>
      <c r="D511" s="498"/>
      <c r="E511" s="498"/>
      <c r="F511" s="498"/>
      <c r="G511" s="498"/>
      <c r="H511" s="498"/>
      <c r="I511" s="498"/>
      <c r="J511" s="498"/>
      <c r="K511" s="498"/>
      <c r="L511" s="498"/>
      <c r="M511" s="498"/>
    </row>
    <row r="512" spans="1:16" x14ac:dyDescent="0.2">
      <c r="A512" s="498"/>
      <c r="B512" s="498"/>
      <c r="C512" s="498"/>
      <c r="D512" s="498"/>
      <c r="E512" s="498"/>
      <c r="F512" s="498"/>
      <c r="G512" s="498"/>
      <c r="H512" s="498"/>
      <c r="I512" s="498"/>
      <c r="J512" s="498"/>
      <c r="K512" s="498"/>
      <c r="L512" s="498"/>
      <c r="M512" s="498"/>
    </row>
    <row r="513" spans="1:13" x14ac:dyDescent="0.2">
      <c r="A513" s="498"/>
      <c r="B513" s="498"/>
      <c r="C513" s="498"/>
      <c r="D513" s="498"/>
      <c r="E513" s="498"/>
      <c r="F513" s="498"/>
      <c r="G513" s="498"/>
      <c r="H513" s="498"/>
      <c r="I513" s="498"/>
      <c r="J513" s="498"/>
      <c r="K513" s="498"/>
      <c r="L513" s="498"/>
      <c r="M513" s="498"/>
    </row>
    <row r="514" spans="1:13" x14ac:dyDescent="0.2">
      <c r="A514" s="498"/>
      <c r="B514" s="498"/>
      <c r="C514" s="498"/>
      <c r="D514" s="498"/>
      <c r="E514" s="498"/>
      <c r="F514" s="498"/>
      <c r="G514" s="498"/>
      <c r="H514" s="498"/>
      <c r="I514" s="498"/>
      <c r="J514" s="498"/>
      <c r="K514" s="498"/>
      <c r="L514" s="498"/>
      <c r="M514" s="498"/>
    </row>
    <row r="515" spans="1:13" x14ac:dyDescent="0.2">
      <c r="A515" s="498"/>
      <c r="B515" s="498"/>
      <c r="C515" s="498"/>
      <c r="D515" s="498"/>
      <c r="E515" s="498"/>
      <c r="F515" s="498"/>
      <c r="G515" s="498"/>
      <c r="H515" s="498"/>
      <c r="I515" s="498"/>
      <c r="J515" s="498"/>
      <c r="K515" s="498"/>
      <c r="L515" s="498"/>
      <c r="M515" s="498"/>
    </row>
    <row r="516" spans="1:13" x14ac:dyDescent="0.2">
      <c r="A516" s="498"/>
      <c r="B516" s="498"/>
      <c r="C516" s="498"/>
      <c r="D516" s="498"/>
      <c r="E516" s="498"/>
      <c r="F516" s="498"/>
      <c r="G516" s="498"/>
      <c r="H516" s="498"/>
      <c r="I516" s="498"/>
      <c r="J516" s="498"/>
      <c r="K516" s="498"/>
      <c r="L516" s="498"/>
      <c r="M516" s="498"/>
    </row>
    <row r="517" spans="1:13" x14ac:dyDescent="0.2">
      <c r="A517" s="498"/>
      <c r="B517" s="498"/>
      <c r="C517" s="498"/>
      <c r="D517" s="498"/>
      <c r="E517" s="498"/>
      <c r="F517" s="498"/>
      <c r="G517" s="498"/>
      <c r="H517" s="498"/>
      <c r="I517" s="498"/>
      <c r="J517" s="498"/>
      <c r="K517" s="498"/>
      <c r="L517" s="498"/>
      <c r="M517" s="498"/>
    </row>
    <row r="518" spans="1:13" x14ac:dyDescent="0.2">
      <c r="A518" s="498"/>
      <c r="B518" s="498"/>
      <c r="C518" s="498"/>
      <c r="D518" s="498"/>
      <c r="E518" s="498"/>
      <c r="F518" s="498"/>
      <c r="G518" s="498"/>
      <c r="H518" s="498"/>
      <c r="I518" s="498"/>
      <c r="J518" s="498"/>
      <c r="K518" s="498"/>
      <c r="L518" s="498"/>
      <c r="M518" s="498"/>
    </row>
    <row r="519" spans="1:13" x14ac:dyDescent="0.2">
      <c r="A519" s="498"/>
      <c r="B519" s="498"/>
      <c r="C519" s="498"/>
      <c r="D519" s="498"/>
      <c r="E519" s="498"/>
      <c r="F519" s="498"/>
      <c r="G519" s="498"/>
      <c r="H519" s="498"/>
      <c r="I519" s="498"/>
      <c r="J519" s="498"/>
      <c r="K519" s="498"/>
      <c r="L519" s="498"/>
      <c r="M519" s="498"/>
    </row>
    <row r="520" spans="1:13" x14ac:dyDescent="0.2">
      <c r="A520" s="498"/>
      <c r="B520" s="498"/>
      <c r="C520" s="498"/>
      <c r="D520" s="498"/>
      <c r="E520" s="498"/>
      <c r="F520" s="498"/>
      <c r="G520" s="498"/>
      <c r="H520" s="498"/>
      <c r="I520" s="498"/>
      <c r="J520" s="498"/>
      <c r="K520" s="498"/>
      <c r="L520" s="498"/>
      <c r="M520" s="498"/>
    </row>
    <row r="521" spans="1:13" x14ac:dyDescent="0.2">
      <c r="A521" s="498"/>
      <c r="B521" s="498"/>
      <c r="C521" s="498"/>
      <c r="D521" s="498"/>
      <c r="E521" s="498"/>
      <c r="F521" s="498"/>
      <c r="G521" s="498"/>
      <c r="H521" s="498"/>
      <c r="I521" s="498"/>
      <c r="J521" s="498"/>
      <c r="K521" s="498"/>
      <c r="L521" s="498"/>
      <c r="M521" s="498"/>
    </row>
    <row r="522" spans="1:13" x14ac:dyDescent="0.2">
      <c r="A522" s="498"/>
      <c r="B522" s="498"/>
      <c r="C522" s="498"/>
      <c r="D522" s="498"/>
      <c r="E522" s="498"/>
      <c r="F522" s="498"/>
      <c r="G522" s="498"/>
      <c r="H522" s="498"/>
      <c r="I522" s="498"/>
      <c r="J522" s="498"/>
      <c r="K522" s="498"/>
      <c r="L522" s="498"/>
      <c r="M522" s="498"/>
    </row>
    <row r="523" spans="1:13" x14ac:dyDescent="0.2">
      <c r="A523" s="498"/>
      <c r="B523" s="498"/>
      <c r="C523" s="498"/>
      <c r="D523" s="498"/>
      <c r="E523" s="498"/>
      <c r="F523" s="498"/>
      <c r="G523" s="498"/>
      <c r="H523" s="498"/>
      <c r="I523" s="498"/>
      <c r="J523" s="498"/>
      <c r="K523" s="498"/>
      <c r="L523" s="498"/>
      <c r="M523" s="498"/>
    </row>
    <row r="524" spans="1:13" x14ac:dyDescent="0.2">
      <c r="A524" s="498"/>
      <c r="B524" s="498"/>
      <c r="C524" s="498"/>
      <c r="D524" s="498"/>
      <c r="E524" s="498"/>
      <c r="F524" s="498"/>
      <c r="G524" s="498"/>
      <c r="H524" s="498"/>
      <c r="I524" s="498"/>
      <c r="J524" s="498"/>
      <c r="K524" s="498"/>
      <c r="L524" s="498"/>
      <c r="M524" s="498"/>
    </row>
    <row r="525" spans="1:13" x14ac:dyDescent="0.2">
      <c r="A525" s="498"/>
      <c r="B525" s="498"/>
      <c r="C525" s="498"/>
      <c r="D525" s="498"/>
      <c r="E525" s="498"/>
      <c r="F525" s="498"/>
      <c r="G525" s="498"/>
      <c r="H525" s="498"/>
      <c r="I525" s="498"/>
      <c r="J525" s="498"/>
      <c r="K525" s="498"/>
      <c r="L525" s="498"/>
      <c r="M525" s="498"/>
    </row>
    <row r="526" spans="1:13" x14ac:dyDescent="0.2">
      <c r="A526" s="498"/>
      <c r="B526" s="498"/>
      <c r="C526" s="498"/>
      <c r="D526" s="498"/>
      <c r="E526" s="498"/>
      <c r="F526" s="498"/>
      <c r="G526" s="498"/>
      <c r="H526" s="498"/>
      <c r="I526" s="498"/>
      <c r="J526" s="498"/>
      <c r="K526" s="498"/>
      <c r="L526" s="498"/>
      <c r="M526" s="498"/>
    </row>
    <row r="527" spans="1:13" x14ac:dyDescent="0.2">
      <c r="A527" s="498"/>
      <c r="B527" s="498"/>
      <c r="C527" s="498"/>
      <c r="D527" s="498"/>
      <c r="E527" s="498"/>
      <c r="F527" s="498"/>
      <c r="G527" s="498"/>
      <c r="H527" s="498"/>
      <c r="I527" s="498"/>
      <c r="J527" s="498"/>
      <c r="K527" s="498"/>
      <c r="L527" s="498"/>
      <c r="M527" s="498"/>
    </row>
    <row r="528" spans="1:13" x14ac:dyDescent="0.2">
      <c r="A528" s="498"/>
      <c r="B528" s="498"/>
      <c r="C528" s="498"/>
      <c r="D528" s="498"/>
      <c r="E528" s="498"/>
      <c r="F528" s="498"/>
      <c r="G528" s="498"/>
      <c r="H528" s="498"/>
      <c r="I528" s="498"/>
      <c r="J528" s="498"/>
      <c r="K528" s="498"/>
      <c r="L528" s="498"/>
      <c r="M528" s="498"/>
    </row>
    <row r="529" spans="1:13" x14ac:dyDescent="0.2">
      <c r="A529" s="498"/>
      <c r="B529" s="498"/>
      <c r="C529" s="498"/>
      <c r="D529" s="498"/>
      <c r="E529" s="498"/>
      <c r="F529" s="498"/>
      <c r="G529" s="498"/>
      <c r="H529" s="498"/>
      <c r="I529" s="498"/>
      <c r="J529" s="498"/>
      <c r="K529" s="498"/>
      <c r="L529" s="498"/>
      <c r="M529" s="498"/>
    </row>
    <row r="530" spans="1:13" x14ac:dyDescent="0.2">
      <c r="A530" s="498"/>
      <c r="B530" s="498"/>
      <c r="C530" s="498"/>
      <c r="D530" s="498"/>
      <c r="E530" s="498"/>
      <c r="F530" s="498"/>
      <c r="G530" s="498"/>
      <c r="H530" s="498"/>
      <c r="I530" s="498"/>
      <c r="J530" s="498"/>
      <c r="K530" s="498"/>
      <c r="L530" s="498"/>
      <c r="M530" s="498"/>
    </row>
    <row r="531" spans="1:13" x14ac:dyDescent="0.2">
      <c r="A531" s="498"/>
      <c r="B531" s="498"/>
      <c r="C531" s="498"/>
      <c r="D531" s="498"/>
      <c r="E531" s="498"/>
      <c r="F531" s="498"/>
      <c r="G531" s="498"/>
      <c r="H531" s="498"/>
      <c r="I531" s="498"/>
      <c r="J531" s="498"/>
      <c r="K531" s="498"/>
      <c r="L531" s="498"/>
      <c r="M531" s="498"/>
    </row>
    <row r="532" spans="1:13" x14ac:dyDescent="0.2">
      <c r="A532" s="498"/>
      <c r="B532" s="498"/>
      <c r="C532" s="498"/>
      <c r="D532" s="498"/>
      <c r="E532" s="498"/>
      <c r="F532" s="498"/>
      <c r="G532" s="498"/>
      <c r="H532" s="498"/>
      <c r="I532" s="498"/>
      <c r="J532" s="498"/>
      <c r="K532" s="498"/>
      <c r="L532" s="498"/>
      <c r="M532" s="498"/>
    </row>
    <row r="533" spans="1:13" x14ac:dyDescent="0.2">
      <c r="A533" s="498"/>
      <c r="B533" s="498"/>
      <c r="C533" s="498"/>
      <c r="D533" s="498"/>
      <c r="E533" s="498"/>
      <c r="F533" s="498"/>
      <c r="G533" s="498"/>
      <c r="H533" s="498"/>
      <c r="I533" s="498"/>
      <c r="J533" s="498"/>
      <c r="K533" s="498"/>
      <c r="L533" s="498"/>
      <c r="M533" s="498"/>
    </row>
    <row r="534" spans="1:13" x14ac:dyDescent="0.2">
      <c r="A534" s="498"/>
      <c r="B534" s="498"/>
      <c r="C534" s="498"/>
      <c r="D534" s="498"/>
      <c r="E534" s="498"/>
      <c r="F534" s="498"/>
      <c r="G534" s="498"/>
      <c r="H534" s="498"/>
      <c r="I534" s="498"/>
      <c r="J534" s="498"/>
      <c r="K534" s="498"/>
      <c r="L534" s="498"/>
      <c r="M534" s="498"/>
    </row>
    <row r="535" spans="1:13" x14ac:dyDescent="0.2">
      <c r="A535" s="498"/>
      <c r="B535" s="498"/>
      <c r="C535" s="498"/>
      <c r="D535" s="498"/>
      <c r="E535" s="498"/>
      <c r="F535" s="498"/>
      <c r="G535" s="498"/>
      <c r="H535" s="498"/>
      <c r="I535" s="498"/>
      <c r="J535" s="498"/>
      <c r="K535" s="498"/>
      <c r="L535" s="498"/>
      <c r="M535" s="498"/>
    </row>
    <row r="536" spans="1:13" x14ac:dyDescent="0.2">
      <c r="A536" s="498"/>
      <c r="B536" s="498"/>
      <c r="C536" s="498"/>
      <c r="D536" s="498"/>
      <c r="E536" s="498"/>
      <c r="F536" s="498"/>
      <c r="G536" s="498"/>
      <c r="H536" s="498"/>
      <c r="I536" s="498"/>
      <c r="J536" s="498"/>
      <c r="K536" s="498"/>
      <c r="L536" s="498"/>
      <c r="M536" s="498"/>
    </row>
    <row r="537" spans="1:13" x14ac:dyDescent="0.2">
      <c r="A537" s="498"/>
      <c r="B537" s="498"/>
      <c r="C537" s="498"/>
      <c r="D537" s="498"/>
      <c r="E537" s="498"/>
      <c r="F537" s="498"/>
      <c r="G537" s="498"/>
      <c r="H537" s="498"/>
      <c r="I537" s="498"/>
      <c r="J537" s="498"/>
      <c r="K537" s="498"/>
      <c r="L537" s="498"/>
      <c r="M537" s="498"/>
    </row>
    <row r="538" spans="1:13" x14ac:dyDescent="0.2">
      <c r="A538" s="498"/>
      <c r="B538" s="498"/>
      <c r="C538" s="498"/>
      <c r="D538" s="498"/>
      <c r="E538" s="498"/>
      <c r="F538" s="498"/>
      <c r="G538" s="498"/>
      <c r="H538" s="498"/>
      <c r="I538" s="498"/>
      <c r="J538" s="498"/>
      <c r="K538" s="498"/>
      <c r="L538" s="498"/>
      <c r="M538" s="498"/>
    </row>
    <row r="539" spans="1:13" x14ac:dyDescent="0.2">
      <c r="A539" s="498"/>
      <c r="B539" s="498"/>
      <c r="C539" s="498"/>
      <c r="D539" s="498"/>
      <c r="E539" s="498"/>
      <c r="F539" s="498"/>
      <c r="G539" s="498"/>
      <c r="H539" s="498"/>
      <c r="I539" s="498"/>
      <c r="J539" s="498"/>
      <c r="K539" s="498"/>
      <c r="L539" s="498"/>
      <c r="M539" s="498"/>
    </row>
    <row r="540" spans="1:13" x14ac:dyDescent="0.2">
      <c r="A540" s="498"/>
      <c r="B540" s="498"/>
      <c r="C540" s="498"/>
      <c r="D540" s="498"/>
      <c r="E540" s="498"/>
      <c r="F540" s="498"/>
      <c r="G540" s="498"/>
      <c r="H540" s="498"/>
      <c r="I540" s="498"/>
      <c r="J540" s="498"/>
      <c r="K540" s="498"/>
      <c r="L540" s="498"/>
      <c r="M540" s="498"/>
    </row>
    <row r="541" spans="1:13" x14ac:dyDescent="0.2">
      <c r="A541" s="498"/>
      <c r="B541" s="498"/>
      <c r="C541" s="498"/>
      <c r="D541" s="498"/>
      <c r="E541" s="498"/>
      <c r="F541" s="498"/>
      <c r="G541" s="498"/>
      <c r="H541" s="498"/>
      <c r="I541" s="498"/>
      <c r="J541" s="498"/>
      <c r="K541" s="498"/>
      <c r="L541" s="498"/>
      <c r="M541" s="498"/>
    </row>
    <row r="542" spans="1:13" x14ac:dyDescent="0.2">
      <c r="A542" s="498"/>
      <c r="B542" s="498"/>
      <c r="C542" s="498"/>
      <c r="D542" s="498"/>
      <c r="E542" s="498"/>
      <c r="F542" s="498"/>
      <c r="G542" s="498"/>
      <c r="H542" s="498"/>
      <c r="I542" s="498"/>
      <c r="J542" s="498"/>
      <c r="K542" s="498"/>
      <c r="L542" s="498"/>
      <c r="M542" s="498"/>
    </row>
    <row r="543" spans="1:13" x14ac:dyDescent="0.2">
      <c r="A543" s="498"/>
      <c r="B543" s="498"/>
      <c r="C543" s="498"/>
      <c r="D543" s="498"/>
      <c r="E543" s="498"/>
      <c r="F543" s="498"/>
      <c r="G543" s="498"/>
      <c r="H543" s="498"/>
      <c r="I543" s="498"/>
      <c r="J543" s="498"/>
      <c r="K543" s="498"/>
      <c r="L543" s="498"/>
      <c r="M543" s="498"/>
    </row>
    <row r="544" spans="1:13" x14ac:dyDescent="0.2">
      <c r="A544" s="498"/>
      <c r="B544" s="498"/>
      <c r="C544" s="498"/>
      <c r="D544" s="498"/>
      <c r="E544" s="498"/>
      <c r="F544" s="498"/>
      <c r="G544" s="498"/>
      <c r="H544" s="498"/>
      <c r="I544" s="498"/>
      <c r="J544" s="498"/>
      <c r="K544" s="498"/>
      <c r="L544" s="498"/>
      <c r="M544" s="498"/>
    </row>
    <row r="545" spans="1:13" x14ac:dyDescent="0.2">
      <c r="A545" s="498"/>
      <c r="B545" s="498"/>
      <c r="C545" s="498"/>
      <c r="D545" s="498"/>
      <c r="E545" s="498"/>
      <c r="F545" s="498"/>
      <c r="G545" s="498"/>
      <c r="H545" s="498"/>
      <c r="I545" s="498"/>
      <c r="J545" s="498"/>
      <c r="K545" s="498"/>
      <c r="L545" s="498"/>
      <c r="M545" s="498"/>
    </row>
    <row r="546" spans="1:13" x14ac:dyDescent="0.2">
      <c r="A546" s="498"/>
      <c r="B546" s="498"/>
      <c r="C546" s="498"/>
      <c r="D546" s="498"/>
      <c r="E546" s="498"/>
      <c r="F546" s="498"/>
      <c r="G546" s="498"/>
      <c r="H546" s="498"/>
      <c r="I546" s="498"/>
      <c r="J546" s="498"/>
      <c r="K546" s="498"/>
      <c r="L546" s="498"/>
      <c r="M546" s="498"/>
    </row>
    <row r="547" spans="1:13" x14ac:dyDescent="0.2">
      <c r="A547" s="498"/>
      <c r="B547" s="498"/>
      <c r="C547" s="498"/>
      <c r="D547" s="498"/>
      <c r="E547" s="498"/>
      <c r="F547" s="498"/>
      <c r="G547" s="498"/>
      <c r="H547" s="498"/>
      <c r="I547" s="498"/>
      <c r="J547" s="498"/>
      <c r="K547" s="498"/>
      <c r="L547" s="498"/>
      <c r="M547" s="498"/>
    </row>
    <row r="548" spans="1:13" x14ac:dyDescent="0.2">
      <c r="A548" s="498"/>
      <c r="B548" s="498"/>
      <c r="C548" s="498"/>
      <c r="D548" s="498"/>
      <c r="E548" s="498"/>
      <c r="F548" s="498"/>
      <c r="G548" s="498"/>
      <c r="H548" s="498"/>
      <c r="I548" s="498"/>
      <c r="J548" s="498"/>
      <c r="K548" s="498"/>
      <c r="L548" s="498"/>
      <c r="M548" s="498"/>
    </row>
    <row r="549" spans="1:13" x14ac:dyDescent="0.2">
      <c r="A549" s="498"/>
      <c r="B549" s="498"/>
      <c r="C549" s="498"/>
      <c r="D549" s="498"/>
      <c r="E549" s="498"/>
      <c r="F549" s="498"/>
      <c r="G549" s="498"/>
      <c r="H549" s="498"/>
      <c r="I549" s="498"/>
      <c r="J549" s="498"/>
      <c r="K549" s="498"/>
      <c r="L549" s="498"/>
      <c r="M549" s="498"/>
    </row>
    <row r="550" spans="1:13" x14ac:dyDescent="0.2">
      <c r="A550" s="498"/>
      <c r="B550" s="498"/>
      <c r="C550" s="498"/>
      <c r="D550" s="498"/>
      <c r="E550" s="498"/>
      <c r="F550" s="498"/>
      <c r="G550" s="498"/>
      <c r="H550" s="498"/>
      <c r="I550" s="498"/>
      <c r="J550" s="498"/>
      <c r="K550" s="498"/>
      <c r="L550" s="498"/>
      <c r="M550" s="498"/>
    </row>
    <row r="551" spans="1:13" x14ac:dyDescent="0.2">
      <c r="A551" s="498"/>
      <c r="B551" s="498"/>
      <c r="C551" s="498"/>
      <c r="D551" s="498"/>
      <c r="E551" s="498"/>
      <c r="F551" s="498"/>
      <c r="G551" s="498"/>
      <c r="H551" s="498"/>
      <c r="I551" s="498"/>
      <c r="J551" s="498"/>
      <c r="K551" s="498"/>
      <c r="L551" s="498"/>
      <c r="M551" s="498"/>
    </row>
    <row r="552" spans="1:13" x14ac:dyDescent="0.2">
      <c r="A552" s="498"/>
      <c r="B552" s="498"/>
      <c r="C552" s="498"/>
      <c r="D552" s="498"/>
      <c r="E552" s="498"/>
      <c r="F552" s="498"/>
      <c r="G552" s="498"/>
      <c r="H552" s="498"/>
      <c r="I552" s="498"/>
      <c r="J552" s="498"/>
      <c r="K552" s="498"/>
      <c r="L552" s="498"/>
      <c r="M552" s="498"/>
    </row>
    <row r="553" spans="1:13" x14ac:dyDescent="0.2">
      <c r="A553" s="498"/>
      <c r="B553" s="498"/>
      <c r="C553" s="498"/>
      <c r="D553" s="498"/>
      <c r="E553" s="498"/>
      <c r="F553" s="498"/>
      <c r="G553" s="498"/>
      <c r="H553" s="498"/>
      <c r="I553" s="498"/>
      <c r="J553" s="498"/>
      <c r="K553" s="498"/>
      <c r="L553" s="498"/>
      <c r="M553" s="498"/>
    </row>
    <row r="554" spans="1:13" x14ac:dyDescent="0.2">
      <c r="A554" s="498"/>
      <c r="B554" s="498"/>
      <c r="C554" s="498"/>
      <c r="D554" s="498"/>
      <c r="E554" s="498"/>
      <c r="F554" s="498"/>
      <c r="G554" s="498"/>
      <c r="H554" s="498"/>
      <c r="I554" s="498"/>
      <c r="J554" s="498"/>
      <c r="K554" s="498"/>
      <c r="L554" s="498"/>
      <c r="M554" s="498"/>
    </row>
    <row r="555" spans="1:13" x14ac:dyDescent="0.2">
      <c r="A555" s="498"/>
      <c r="B555" s="498"/>
      <c r="C555" s="498"/>
      <c r="D555" s="498"/>
      <c r="E555" s="498"/>
      <c r="F555" s="498"/>
      <c r="G555" s="498"/>
      <c r="H555" s="498"/>
      <c r="I555" s="498"/>
      <c r="J555" s="498"/>
      <c r="K555" s="498"/>
      <c r="L555" s="498"/>
      <c r="M555" s="498"/>
    </row>
    <row r="556" spans="1:13" x14ac:dyDescent="0.2">
      <c r="A556" s="498"/>
      <c r="B556" s="498"/>
      <c r="C556" s="498"/>
      <c r="D556" s="498"/>
      <c r="E556" s="498"/>
      <c r="F556" s="498"/>
      <c r="G556" s="498"/>
      <c r="H556" s="498"/>
      <c r="I556" s="498"/>
      <c r="J556" s="498"/>
      <c r="K556" s="498"/>
      <c r="L556" s="498"/>
      <c r="M556" s="498"/>
    </row>
    <row r="557" spans="1:13" x14ac:dyDescent="0.2">
      <c r="A557" s="498"/>
      <c r="B557" s="498"/>
      <c r="C557" s="498"/>
      <c r="D557" s="498"/>
      <c r="E557" s="498"/>
      <c r="F557" s="498"/>
      <c r="G557" s="498"/>
      <c r="H557" s="498"/>
      <c r="I557" s="498"/>
      <c r="J557" s="498"/>
      <c r="K557" s="498"/>
      <c r="L557" s="498"/>
      <c r="M557" s="498"/>
    </row>
    <row r="558" spans="1:13" x14ac:dyDescent="0.2">
      <c r="A558" s="498"/>
      <c r="B558" s="498"/>
      <c r="C558" s="498"/>
      <c r="D558" s="498"/>
      <c r="E558" s="498"/>
      <c r="F558" s="498"/>
      <c r="G558" s="498"/>
      <c r="H558" s="498"/>
      <c r="I558" s="498"/>
      <c r="J558" s="498"/>
      <c r="K558" s="498"/>
      <c r="L558" s="498"/>
      <c r="M558" s="498"/>
    </row>
    <row r="559" spans="1:13" x14ac:dyDescent="0.2">
      <c r="A559" s="498"/>
      <c r="B559" s="498"/>
      <c r="C559" s="498"/>
      <c r="D559" s="498"/>
      <c r="E559" s="498"/>
      <c r="F559" s="498"/>
      <c r="G559" s="498"/>
      <c r="H559" s="498"/>
      <c r="I559" s="498"/>
      <c r="J559" s="498"/>
      <c r="K559" s="498"/>
      <c r="L559" s="498"/>
      <c r="M559" s="498"/>
    </row>
    <row r="560" spans="1:13" x14ac:dyDescent="0.2">
      <c r="A560" s="498"/>
      <c r="B560" s="498"/>
      <c r="C560" s="498"/>
      <c r="D560" s="498"/>
      <c r="E560" s="498"/>
      <c r="F560" s="498"/>
      <c r="G560" s="498"/>
      <c r="H560" s="498"/>
      <c r="I560" s="498"/>
      <c r="J560" s="498"/>
      <c r="K560" s="498"/>
      <c r="L560" s="498"/>
      <c r="M560" s="498"/>
    </row>
    <row r="561" spans="1:13" x14ac:dyDescent="0.2">
      <c r="A561" s="498"/>
      <c r="B561" s="498"/>
      <c r="C561" s="498"/>
      <c r="D561" s="498"/>
      <c r="E561" s="498"/>
      <c r="F561" s="498"/>
      <c r="G561" s="498"/>
      <c r="H561" s="498"/>
      <c r="I561" s="498"/>
      <c r="J561" s="498"/>
      <c r="K561" s="498"/>
      <c r="L561" s="498"/>
      <c r="M561" s="498"/>
    </row>
    <row r="562" spans="1:13" x14ac:dyDescent="0.2">
      <c r="A562" s="498"/>
      <c r="B562" s="498"/>
      <c r="C562" s="498"/>
      <c r="D562" s="498"/>
      <c r="E562" s="498"/>
      <c r="F562" s="498"/>
      <c r="G562" s="498"/>
      <c r="H562" s="498"/>
      <c r="I562" s="498"/>
      <c r="J562" s="498"/>
      <c r="K562" s="498"/>
      <c r="L562" s="498"/>
      <c r="M562" s="498"/>
    </row>
    <row r="563" spans="1:13" x14ac:dyDescent="0.2">
      <c r="A563" s="498"/>
      <c r="B563" s="498"/>
      <c r="C563" s="498"/>
      <c r="D563" s="498"/>
      <c r="E563" s="498"/>
      <c r="F563" s="498"/>
      <c r="G563" s="498"/>
      <c r="H563" s="498"/>
      <c r="I563" s="498"/>
      <c r="J563" s="498"/>
      <c r="K563" s="498"/>
      <c r="L563" s="498"/>
      <c r="M563" s="498"/>
    </row>
    <row r="564" spans="1:13" x14ac:dyDescent="0.2">
      <c r="A564" s="498"/>
      <c r="B564" s="498"/>
      <c r="C564" s="498"/>
      <c r="D564" s="498"/>
      <c r="E564" s="498"/>
      <c r="F564" s="498"/>
      <c r="G564" s="498"/>
      <c r="H564" s="498"/>
      <c r="I564" s="498"/>
      <c r="J564" s="498"/>
      <c r="K564" s="498"/>
      <c r="L564" s="498"/>
      <c r="M564" s="498"/>
    </row>
    <row r="565" spans="1:13" x14ac:dyDescent="0.2">
      <c r="A565" s="498"/>
      <c r="B565" s="498"/>
      <c r="C565" s="498"/>
      <c r="D565" s="498"/>
      <c r="E565" s="498"/>
      <c r="F565" s="498"/>
      <c r="G565" s="498"/>
      <c r="H565" s="498"/>
      <c r="I565" s="498"/>
      <c r="J565" s="498"/>
      <c r="K565" s="498"/>
      <c r="L565" s="498"/>
      <c r="M565" s="498"/>
    </row>
    <row r="566" spans="1:13" x14ac:dyDescent="0.2">
      <c r="A566" s="498"/>
      <c r="B566" s="498"/>
      <c r="C566" s="498"/>
      <c r="D566" s="498"/>
      <c r="E566" s="498"/>
      <c r="F566" s="498"/>
      <c r="G566" s="498"/>
      <c r="H566" s="498"/>
      <c r="I566" s="498"/>
      <c r="J566" s="498"/>
      <c r="K566" s="498"/>
      <c r="L566" s="498"/>
      <c r="M566" s="498"/>
    </row>
    <row r="567" spans="1:13" x14ac:dyDescent="0.2">
      <c r="A567" s="498"/>
      <c r="B567" s="498"/>
      <c r="C567" s="498"/>
      <c r="D567" s="498"/>
      <c r="E567" s="498"/>
      <c r="F567" s="498"/>
      <c r="G567" s="498"/>
      <c r="H567" s="498"/>
      <c r="I567" s="498"/>
      <c r="J567" s="498"/>
      <c r="K567" s="498"/>
      <c r="L567" s="498"/>
      <c r="M567" s="498"/>
    </row>
    <row r="568" spans="1:13" x14ac:dyDescent="0.2">
      <c r="A568" s="498"/>
      <c r="B568" s="498"/>
      <c r="C568" s="498"/>
      <c r="D568" s="498"/>
      <c r="E568" s="498"/>
      <c r="F568" s="498"/>
      <c r="G568" s="498"/>
      <c r="H568" s="498"/>
      <c r="I568" s="498"/>
      <c r="J568" s="498"/>
      <c r="K568" s="498"/>
      <c r="L568" s="498"/>
      <c r="M568" s="498"/>
    </row>
    <row r="569" spans="1:13" x14ac:dyDescent="0.2">
      <c r="A569" s="498"/>
      <c r="B569" s="498"/>
      <c r="C569" s="498"/>
      <c r="D569" s="498"/>
      <c r="E569" s="498"/>
      <c r="F569" s="498"/>
      <c r="G569" s="498"/>
      <c r="H569" s="498"/>
      <c r="I569" s="498"/>
      <c r="J569" s="498"/>
      <c r="K569" s="498"/>
      <c r="L569" s="498"/>
      <c r="M569" s="498"/>
    </row>
    <row r="570" spans="1:13" x14ac:dyDescent="0.2">
      <c r="A570" s="498"/>
      <c r="B570" s="498"/>
      <c r="C570" s="498"/>
      <c r="D570" s="498"/>
      <c r="E570" s="498"/>
      <c r="F570" s="498"/>
      <c r="G570" s="498"/>
      <c r="H570" s="498"/>
      <c r="I570" s="498"/>
      <c r="J570" s="498"/>
      <c r="K570" s="498"/>
      <c r="L570" s="498"/>
      <c r="M570" s="498"/>
    </row>
    <row r="571" spans="1:13" x14ac:dyDescent="0.2">
      <c r="A571" s="498"/>
      <c r="B571" s="498"/>
      <c r="C571" s="498"/>
      <c r="D571" s="498"/>
      <c r="E571" s="498"/>
      <c r="F571" s="498"/>
      <c r="G571" s="498"/>
      <c r="H571" s="498"/>
      <c r="I571" s="498"/>
      <c r="J571" s="498"/>
      <c r="K571" s="498"/>
      <c r="L571" s="498"/>
      <c r="M571" s="498"/>
    </row>
    <row r="572" spans="1:13" x14ac:dyDescent="0.2">
      <c r="A572" s="498"/>
      <c r="B572" s="498"/>
      <c r="C572" s="498"/>
      <c r="D572" s="498"/>
      <c r="E572" s="498"/>
      <c r="F572" s="498"/>
      <c r="G572" s="498"/>
      <c r="H572" s="498"/>
      <c r="I572" s="498"/>
      <c r="J572" s="498"/>
      <c r="K572" s="498"/>
      <c r="L572" s="498"/>
      <c r="M572" s="498"/>
    </row>
    <row r="573" spans="1:13" x14ac:dyDescent="0.2">
      <c r="A573" s="498"/>
      <c r="B573" s="498"/>
      <c r="C573" s="498"/>
      <c r="D573" s="498"/>
      <c r="E573" s="498"/>
      <c r="F573" s="498"/>
      <c r="G573" s="498"/>
      <c r="H573" s="498"/>
      <c r="I573" s="498"/>
      <c r="J573" s="498"/>
      <c r="K573" s="498"/>
      <c r="L573" s="498"/>
      <c r="M573" s="498"/>
    </row>
    <row r="574" spans="1:13" x14ac:dyDescent="0.2">
      <c r="A574" s="498"/>
      <c r="B574" s="498"/>
      <c r="C574" s="498"/>
      <c r="D574" s="498"/>
      <c r="E574" s="498"/>
      <c r="F574" s="498"/>
      <c r="G574" s="498"/>
      <c r="H574" s="498"/>
      <c r="I574" s="498"/>
      <c r="J574" s="498"/>
      <c r="K574" s="498"/>
      <c r="L574" s="498"/>
      <c r="M574" s="498"/>
    </row>
    <row r="575" spans="1:13" x14ac:dyDescent="0.2">
      <c r="A575" s="498"/>
      <c r="B575" s="498"/>
      <c r="C575" s="498"/>
      <c r="D575" s="498"/>
      <c r="E575" s="498"/>
      <c r="F575" s="498"/>
      <c r="G575" s="498"/>
      <c r="H575" s="498"/>
      <c r="I575" s="498"/>
      <c r="J575" s="498"/>
      <c r="K575" s="498"/>
      <c r="L575" s="498"/>
      <c r="M575" s="498"/>
    </row>
    <row r="576" spans="1:13" x14ac:dyDescent="0.2">
      <c r="A576" s="498"/>
      <c r="B576" s="498"/>
      <c r="C576" s="498"/>
      <c r="D576" s="498"/>
      <c r="E576" s="498"/>
      <c r="F576" s="498"/>
      <c r="G576" s="498"/>
      <c r="H576" s="498"/>
      <c r="I576" s="498"/>
      <c r="J576" s="498"/>
      <c r="K576" s="498"/>
      <c r="L576" s="498"/>
      <c r="M576" s="498"/>
    </row>
    <row r="577" spans="1:13" x14ac:dyDescent="0.2">
      <c r="A577" s="498"/>
      <c r="B577" s="498"/>
      <c r="C577" s="498"/>
      <c r="D577" s="498"/>
      <c r="E577" s="498"/>
      <c r="F577" s="498"/>
      <c r="G577" s="498"/>
      <c r="H577" s="498"/>
      <c r="I577" s="498"/>
      <c r="J577" s="498"/>
      <c r="K577" s="498"/>
      <c r="L577" s="498"/>
      <c r="M577" s="498"/>
    </row>
    <row r="578" spans="1:13" x14ac:dyDescent="0.2">
      <c r="A578" s="498"/>
      <c r="B578" s="498"/>
      <c r="C578" s="498"/>
      <c r="D578" s="498"/>
      <c r="E578" s="498"/>
      <c r="F578" s="498"/>
      <c r="G578" s="498"/>
      <c r="H578" s="498"/>
      <c r="I578" s="498"/>
      <c r="J578" s="498"/>
      <c r="K578" s="498"/>
      <c r="L578" s="498"/>
      <c r="M578" s="498"/>
    </row>
    <row r="579" spans="1:13" x14ac:dyDescent="0.2">
      <c r="A579" s="498"/>
      <c r="B579" s="498"/>
      <c r="C579" s="498"/>
      <c r="D579" s="498"/>
      <c r="E579" s="498"/>
      <c r="F579" s="498"/>
      <c r="G579" s="498"/>
      <c r="H579" s="498"/>
      <c r="I579" s="498"/>
      <c r="J579" s="498"/>
      <c r="K579" s="498"/>
      <c r="L579" s="498"/>
      <c r="M579" s="498"/>
    </row>
    <row r="580" spans="1:13" x14ac:dyDescent="0.2">
      <c r="A580" s="498"/>
      <c r="B580" s="498"/>
      <c r="C580" s="498"/>
      <c r="D580" s="498"/>
      <c r="E580" s="498"/>
      <c r="F580" s="498"/>
      <c r="G580" s="498"/>
      <c r="H580" s="498"/>
      <c r="I580" s="498"/>
      <c r="J580" s="498"/>
      <c r="K580" s="498"/>
      <c r="L580" s="498"/>
      <c r="M580" s="498"/>
    </row>
    <row r="581" spans="1:13" x14ac:dyDescent="0.2">
      <c r="A581" s="498"/>
      <c r="B581" s="498"/>
      <c r="C581" s="498"/>
      <c r="D581" s="498"/>
      <c r="E581" s="498"/>
      <c r="F581" s="498"/>
      <c r="G581" s="498"/>
      <c r="H581" s="498"/>
      <c r="I581" s="498"/>
      <c r="J581" s="498"/>
      <c r="K581" s="498"/>
      <c r="L581" s="498"/>
      <c r="M581" s="498"/>
    </row>
    <row r="582" spans="1:13" x14ac:dyDescent="0.2">
      <c r="A582" s="498"/>
      <c r="B582" s="498"/>
      <c r="C582" s="498"/>
      <c r="D582" s="498"/>
      <c r="E582" s="498"/>
      <c r="F582" s="498"/>
      <c r="G582" s="498"/>
      <c r="H582" s="498"/>
      <c r="I582" s="498"/>
      <c r="J582" s="498"/>
      <c r="K582" s="498"/>
      <c r="L582" s="498"/>
      <c r="M582" s="498"/>
    </row>
    <row r="583" spans="1:13" x14ac:dyDescent="0.2">
      <c r="A583" s="498"/>
      <c r="B583" s="498"/>
      <c r="C583" s="498"/>
      <c r="D583" s="498"/>
      <c r="E583" s="498"/>
      <c r="F583" s="498"/>
      <c r="G583" s="498"/>
      <c r="H583" s="498"/>
      <c r="I583" s="498"/>
      <c r="J583" s="498"/>
      <c r="K583" s="498"/>
      <c r="L583" s="498"/>
      <c r="M583" s="498"/>
    </row>
    <row r="584" spans="1:13" x14ac:dyDescent="0.2">
      <c r="A584" s="498"/>
      <c r="B584" s="498"/>
      <c r="C584" s="498"/>
      <c r="D584" s="498"/>
      <c r="E584" s="498"/>
      <c r="F584" s="498"/>
      <c r="G584" s="498"/>
      <c r="H584" s="498"/>
      <c r="I584" s="498"/>
      <c r="J584" s="498"/>
      <c r="K584" s="498"/>
      <c r="L584" s="498"/>
      <c r="M584" s="498"/>
    </row>
    <row r="585" spans="1:13" x14ac:dyDescent="0.2">
      <c r="A585" s="498"/>
      <c r="B585" s="498"/>
      <c r="C585" s="498"/>
      <c r="D585" s="498"/>
      <c r="E585" s="498"/>
      <c r="F585" s="498"/>
      <c r="G585" s="498"/>
      <c r="H585" s="498"/>
      <c r="I585" s="498"/>
      <c r="J585" s="498"/>
      <c r="K585" s="498"/>
      <c r="L585" s="498"/>
      <c r="M585" s="498"/>
    </row>
    <row r="586" spans="1:13" x14ac:dyDescent="0.2">
      <c r="A586" s="498"/>
      <c r="B586" s="498"/>
      <c r="C586" s="498"/>
      <c r="D586" s="498"/>
      <c r="E586" s="498"/>
      <c r="F586" s="498"/>
      <c r="G586" s="498"/>
      <c r="H586" s="498"/>
      <c r="I586" s="498"/>
      <c r="J586" s="498"/>
      <c r="K586" s="498"/>
      <c r="L586" s="498"/>
      <c r="M586" s="498"/>
    </row>
    <row r="587" spans="1:13" x14ac:dyDescent="0.2">
      <c r="A587" s="498"/>
      <c r="B587" s="498"/>
      <c r="C587" s="498"/>
      <c r="D587" s="498"/>
      <c r="E587" s="498"/>
      <c r="F587" s="498"/>
      <c r="G587" s="498"/>
      <c r="H587" s="498"/>
      <c r="I587" s="498"/>
      <c r="J587" s="498"/>
      <c r="K587" s="498"/>
      <c r="L587" s="498"/>
      <c r="M587" s="498"/>
    </row>
    <row r="588" spans="1:13" x14ac:dyDescent="0.2">
      <c r="A588" s="498"/>
      <c r="B588" s="498"/>
      <c r="C588" s="498"/>
      <c r="D588" s="498"/>
      <c r="E588" s="498"/>
      <c r="F588" s="498"/>
      <c r="G588" s="498"/>
      <c r="H588" s="498"/>
      <c r="I588" s="498"/>
      <c r="J588" s="498"/>
      <c r="K588" s="498"/>
      <c r="L588" s="498"/>
      <c r="M588" s="498"/>
    </row>
    <row r="589" spans="1:13" x14ac:dyDescent="0.2">
      <c r="A589" s="498"/>
      <c r="B589" s="498"/>
      <c r="C589" s="498"/>
      <c r="D589" s="498"/>
      <c r="E589" s="498"/>
      <c r="F589" s="498"/>
      <c r="G589" s="498"/>
      <c r="H589" s="498"/>
      <c r="I589" s="498"/>
      <c r="J589" s="498"/>
      <c r="K589" s="498"/>
      <c r="L589" s="498"/>
      <c r="M589" s="498"/>
    </row>
    <row r="590" spans="1:13" x14ac:dyDescent="0.2">
      <c r="A590" s="498"/>
      <c r="B590" s="498"/>
      <c r="C590" s="498"/>
      <c r="D590" s="498"/>
      <c r="E590" s="498"/>
      <c r="F590" s="498"/>
      <c r="G590" s="498"/>
      <c r="H590" s="498"/>
      <c r="I590" s="498"/>
      <c r="J590" s="498"/>
      <c r="K590" s="498"/>
      <c r="L590" s="498"/>
      <c r="M590" s="498"/>
    </row>
    <row r="591" spans="1:13" x14ac:dyDescent="0.2">
      <c r="A591" s="498"/>
      <c r="B591" s="498"/>
      <c r="C591" s="498"/>
      <c r="D591" s="498"/>
      <c r="E591" s="498"/>
      <c r="F591" s="498"/>
      <c r="G591" s="498"/>
      <c r="H591" s="498"/>
      <c r="I591" s="498"/>
      <c r="J591" s="498"/>
      <c r="K591" s="498"/>
      <c r="L591" s="498"/>
      <c r="M591" s="498"/>
    </row>
    <row r="592" spans="1:13" x14ac:dyDescent="0.2">
      <c r="A592" s="498"/>
      <c r="B592" s="498"/>
      <c r="C592" s="498"/>
      <c r="D592" s="498"/>
      <c r="E592" s="498"/>
      <c r="F592" s="498"/>
      <c r="G592" s="498"/>
      <c r="H592" s="498"/>
      <c r="I592" s="498"/>
      <c r="J592" s="498"/>
      <c r="K592" s="498"/>
      <c r="L592" s="498"/>
      <c r="M592" s="498"/>
    </row>
    <row r="593" spans="1:13" x14ac:dyDescent="0.2">
      <c r="A593" s="498"/>
      <c r="B593" s="498"/>
      <c r="C593" s="498"/>
      <c r="D593" s="498"/>
      <c r="E593" s="498"/>
      <c r="F593" s="498"/>
      <c r="G593" s="498"/>
      <c r="H593" s="498"/>
      <c r="I593" s="498"/>
      <c r="J593" s="498"/>
      <c r="K593" s="498"/>
      <c r="L593" s="498"/>
      <c r="M593" s="498"/>
    </row>
    <row r="594" spans="1:13" x14ac:dyDescent="0.2">
      <c r="A594" s="498"/>
      <c r="B594" s="498"/>
      <c r="C594" s="498"/>
      <c r="D594" s="498"/>
      <c r="E594" s="498"/>
      <c r="F594" s="498"/>
      <c r="G594" s="498"/>
      <c r="H594" s="498"/>
      <c r="I594" s="498"/>
      <c r="J594" s="498"/>
      <c r="K594" s="498"/>
      <c r="L594" s="498"/>
      <c r="M594" s="498"/>
    </row>
    <row r="595" spans="1:13" x14ac:dyDescent="0.2">
      <c r="A595" s="498"/>
      <c r="B595" s="498"/>
      <c r="C595" s="498"/>
      <c r="D595" s="498"/>
      <c r="E595" s="498"/>
      <c r="F595" s="498"/>
      <c r="G595" s="498"/>
      <c r="H595" s="498"/>
      <c r="I595" s="498"/>
      <c r="J595" s="498"/>
      <c r="K595" s="498"/>
      <c r="L595" s="498"/>
      <c r="M595" s="498"/>
    </row>
    <row r="596" spans="1:13" x14ac:dyDescent="0.2">
      <c r="A596" s="498"/>
      <c r="B596" s="498"/>
      <c r="C596" s="498"/>
      <c r="D596" s="498"/>
      <c r="E596" s="498"/>
      <c r="F596" s="498"/>
      <c r="G596" s="498"/>
      <c r="H596" s="498"/>
      <c r="I596" s="498"/>
      <c r="J596" s="498"/>
      <c r="K596" s="498"/>
      <c r="L596" s="498"/>
      <c r="M596" s="498"/>
    </row>
    <row r="597" spans="1:13" x14ac:dyDescent="0.2">
      <c r="A597" s="498"/>
      <c r="B597" s="498"/>
      <c r="C597" s="498"/>
      <c r="D597" s="498"/>
      <c r="E597" s="498"/>
      <c r="F597" s="498"/>
      <c r="G597" s="498"/>
      <c r="H597" s="498"/>
      <c r="I597" s="498"/>
      <c r="J597" s="498"/>
      <c r="K597" s="498"/>
      <c r="L597" s="498"/>
      <c r="M597" s="498"/>
    </row>
    <row r="598" spans="1:13" x14ac:dyDescent="0.2">
      <c r="A598" s="498"/>
      <c r="B598" s="498"/>
      <c r="C598" s="498"/>
      <c r="D598" s="498"/>
      <c r="E598" s="498"/>
      <c r="F598" s="498"/>
      <c r="G598" s="498"/>
      <c r="H598" s="498"/>
      <c r="I598" s="498"/>
      <c r="J598" s="498"/>
      <c r="K598" s="498"/>
      <c r="L598" s="498"/>
      <c r="M598" s="498"/>
    </row>
    <row r="599" spans="1:13" x14ac:dyDescent="0.2">
      <c r="A599" s="498"/>
      <c r="B599" s="498"/>
      <c r="C599" s="498"/>
      <c r="D599" s="498"/>
      <c r="E599" s="498"/>
      <c r="F599" s="498"/>
      <c r="G599" s="498"/>
      <c r="H599" s="498"/>
      <c r="I599" s="498"/>
      <c r="J599" s="498"/>
      <c r="K599" s="498"/>
      <c r="L599" s="498"/>
      <c r="M599" s="498"/>
    </row>
    <row r="600" spans="1:13" x14ac:dyDescent="0.2">
      <c r="A600" s="498"/>
      <c r="B600" s="498"/>
      <c r="C600" s="498"/>
      <c r="D600" s="498"/>
      <c r="E600" s="498"/>
      <c r="F600" s="498"/>
      <c r="G600" s="498"/>
      <c r="H600" s="498"/>
      <c r="I600" s="498"/>
      <c r="J600" s="498"/>
      <c r="K600" s="498"/>
      <c r="L600" s="498"/>
      <c r="M600" s="498"/>
    </row>
    <row r="601" spans="1:13" x14ac:dyDescent="0.2">
      <c r="A601" s="498"/>
      <c r="B601" s="498"/>
      <c r="C601" s="498"/>
      <c r="D601" s="498"/>
      <c r="E601" s="498"/>
      <c r="F601" s="498"/>
      <c r="G601" s="498"/>
      <c r="H601" s="498"/>
      <c r="I601" s="498"/>
      <c r="J601" s="498"/>
      <c r="K601" s="498"/>
      <c r="L601" s="498"/>
      <c r="M601" s="498"/>
    </row>
    <row r="602" spans="1:13" x14ac:dyDescent="0.2">
      <c r="A602" s="498"/>
      <c r="B602" s="498"/>
      <c r="C602" s="498"/>
      <c r="D602" s="498"/>
      <c r="E602" s="498"/>
      <c r="F602" s="498"/>
      <c r="G602" s="498"/>
      <c r="H602" s="498"/>
      <c r="I602" s="498"/>
      <c r="J602" s="498"/>
      <c r="K602" s="498"/>
      <c r="L602" s="498"/>
      <c r="M602" s="498"/>
    </row>
    <row r="603" spans="1:13" x14ac:dyDescent="0.2">
      <c r="A603" s="498"/>
      <c r="B603" s="498"/>
      <c r="C603" s="498"/>
      <c r="D603" s="498"/>
      <c r="E603" s="498"/>
      <c r="F603" s="498"/>
      <c r="G603" s="498"/>
      <c r="H603" s="498"/>
      <c r="I603" s="498"/>
      <c r="J603" s="498"/>
      <c r="K603" s="498"/>
      <c r="L603" s="498"/>
      <c r="M603" s="498"/>
    </row>
    <row r="604" spans="1:13" x14ac:dyDescent="0.2">
      <c r="A604" s="498"/>
      <c r="B604" s="498"/>
      <c r="C604" s="498"/>
      <c r="D604" s="498"/>
      <c r="E604" s="498"/>
      <c r="F604" s="498"/>
      <c r="G604" s="498"/>
      <c r="H604" s="498"/>
      <c r="I604" s="498"/>
      <c r="J604" s="498"/>
      <c r="K604" s="498"/>
      <c r="L604" s="498"/>
      <c r="M604" s="498"/>
    </row>
    <row r="605" spans="1:13" x14ac:dyDescent="0.2">
      <c r="A605" s="498"/>
      <c r="B605" s="498"/>
      <c r="C605" s="498"/>
      <c r="D605" s="498"/>
      <c r="E605" s="498"/>
      <c r="F605" s="498"/>
      <c r="G605" s="498"/>
      <c r="H605" s="498"/>
      <c r="I605" s="498"/>
      <c r="J605" s="498"/>
      <c r="K605" s="498"/>
      <c r="L605" s="498"/>
      <c r="M605" s="498"/>
    </row>
    <row r="606" spans="1:13" x14ac:dyDescent="0.2">
      <c r="A606" s="498"/>
      <c r="B606" s="498"/>
      <c r="C606" s="498"/>
      <c r="D606" s="498"/>
      <c r="E606" s="498"/>
      <c r="F606" s="498"/>
      <c r="G606" s="498"/>
      <c r="H606" s="498"/>
      <c r="I606" s="498"/>
      <c r="J606" s="498"/>
      <c r="K606" s="498"/>
      <c r="L606" s="498"/>
      <c r="M606" s="498"/>
    </row>
    <row r="607" spans="1:13" x14ac:dyDescent="0.2">
      <c r="A607" s="498"/>
      <c r="B607" s="498"/>
      <c r="C607" s="498"/>
      <c r="D607" s="498"/>
      <c r="E607" s="498"/>
      <c r="F607" s="498"/>
      <c r="G607" s="498"/>
      <c r="H607" s="498"/>
      <c r="I607" s="498"/>
      <c r="J607" s="498"/>
      <c r="K607" s="498"/>
      <c r="L607" s="498"/>
      <c r="M607" s="498"/>
    </row>
    <row r="608" spans="1:13" x14ac:dyDescent="0.2">
      <c r="A608" s="498"/>
      <c r="B608" s="498"/>
      <c r="C608" s="498"/>
      <c r="D608" s="498"/>
      <c r="E608" s="498"/>
      <c r="F608" s="498"/>
      <c r="G608" s="498"/>
      <c r="H608" s="498"/>
      <c r="I608" s="498"/>
      <c r="J608" s="498"/>
      <c r="K608" s="498"/>
      <c r="L608" s="498"/>
      <c r="M608" s="498"/>
    </row>
    <row r="609" spans="1:13" x14ac:dyDescent="0.2">
      <c r="A609" s="498"/>
      <c r="B609" s="498"/>
      <c r="C609" s="498"/>
      <c r="D609" s="498"/>
      <c r="E609" s="498"/>
      <c r="F609" s="498"/>
      <c r="G609" s="498"/>
      <c r="H609" s="498"/>
      <c r="I609" s="498"/>
      <c r="J609" s="498"/>
      <c r="K609" s="498"/>
      <c r="L609" s="498"/>
      <c r="M609" s="498"/>
    </row>
    <row r="610" spans="1:13" x14ac:dyDescent="0.2">
      <c r="A610" s="498"/>
      <c r="B610" s="498"/>
      <c r="C610" s="498"/>
      <c r="D610" s="498"/>
      <c r="E610" s="498"/>
      <c r="F610" s="498"/>
      <c r="G610" s="498"/>
      <c r="H610" s="498"/>
      <c r="I610" s="498"/>
      <c r="J610" s="498"/>
      <c r="K610" s="498"/>
      <c r="L610" s="498"/>
      <c r="M610" s="498"/>
    </row>
    <row r="611" spans="1:13" x14ac:dyDescent="0.2">
      <c r="A611" s="498"/>
      <c r="B611" s="498"/>
      <c r="C611" s="498"/>
      <c r="D611" s="498"/>
      <c r="E611" s="498"/>
      <c r="F611" s="498"/>
      <c r="G611" s="498"/>
      <c r="H611" s="498"/>
      <c r="I611" s="498"/>
      <c r="J611" s="498"/>
      <c r="K611" s="498"/>
      <c r="L611" s="498"/>
      <c r="M611" s="498"/>
    </row>
    <row r="612" spans="1:13" x14ac:dyDescent="0.2">
      <c r="A612" s="498"/>
      <c r="B612" s="498"/>
      <c r="C612" s="498"/>
      <c r="D612" s="498"/>
      <c r="E612" s="498"/>
      <c r="F612" s="498"/>
      <c r="G612" s="498"/>
      <c r="H612" s="498"/>
      <c r="I612" s="498"/>
      <c r="J612" s="498"/>
      <c r="K612" s="498"/>
      <c r="L612" s="498"/>
      <c r="M612" s="498"/>
    </row>
    <row r="613" spans="1:13" x14ac:dyDescent="0.2">
      <c r="A613" s="498"/>
      <c r="B613" s="498"/>
      <c r="C613" s="498"/>
      <c r="D613" s="498"/>
      <c r="E613" s="498"/>
      <c r="F613" s="498"/>
      <c r="G613" s="498"/>
      <c r="H613" s="498"/>
      <c r="I613" s="498"/>
      <c r="J613" s="498"/>
      <c r="K613" s="498"/>
      <c r="L613" s="498"/>
      <c r="M613" s="498"/>
    </row>
    <row r="614" spans="1:13" x14ac:dyDescent="0.2">
      <c r="A614" s="498"/>
      <c r="B614" s="498"/>
      <c r="C614" s="498"/>
      <c r="D614" s="498"/>
      <c r="E614" s="498"/>
      <c r="F614" s="498"/>
      <c r="G614" s="498"/>
      <c r="H614" s="498"/>
      <c r="I614" s="498"/>
      <c r="J614" s="498"/>
      <c r="K614" s="498"/>
      <c r="L614" s="498"/>
      <c r="M614" s="498"/>
    </row>
    <row r="615" spans="1:13" x14ac:dyDescent="0.2">
      <c r="A615" s="498"/>
      <c r="B615" s="498"/>
      <c r="C615" s="498"/>
      <c r="D615" s="498"/>
      <c r="E615" s="498"/>
      <c r="F615" s="498"/>
      <c r="G615" s="498"/>
      <c r="H615" s="498"/>
      <c r="I615" s="498"/>
      <c r="J615" s="498"/>
      <c r="K615" s="498"/>
      <c r="L615" s="498"/>
      <c r="M615" s="498"/>
    </row>
    <row r="616" spans="1:13" x14ac:dyDescent="0.2">
      <c r="A616" s="498"/>
      <c r="B616" s="498"/>
      <c r="C616" s="498"/>
      <c r="D616" s="498"/>
      <c r="E616" s="498"/>
      <c r="F616" s="498"/>
      <c r="G616" s="498"/>
      <c r="H616" s="498"/>
      <c r="I616" s="498"/>
      <c r="J616" s="498"/>
      <c r="K616" s="498"/>
      <c r="L616" s="498"/>
      <c r="M616" s="498"/>
    </row>
    <row r="617" spans="1:13" x14ac:dyDescent="0.2">
      <c r="A617" s="498"/>
      <c r="B617" s="498"/>
      <c r="C617" s="498"/>
      <c r="D617" s="498"/>
      <c r="E617" s="498"/>
      <c r="F617" s="498"/>
      <c r="G617" s="498"/>
      <c r="H617" s="498"/>
      <c r="I617" s="498"/>
      <c r="J617" s="498"/>
      <c r="K617" s="498"/>
      <c r="L617" s="498"/>
      <c r="M617" s="498"/>
    </row>
    <row r="618" spans="1:13" x14ac:dyDescent="0.2">
      <c r="A618" s="498"/>
      <c r="B618" s="498"/>
      <c r="C618" s="498"/>
      <c r="D618" s="498"/>
      <c r="E618" s="498"/>
      <c r="F618" s="498"/>
      <c r="G618" s="498"/>
      <c r="H618" s="498"/>
      <c r="I618" s="498"/>
      <c r="J618" s="498"/>
      <c r="K618" s="498"/>
      <c r="L618" s="498"/>
      <c r="M618" s="498"/>
    </row>
    <row r="619" spans="1:13" x14ac:dyDescent="0.2">
      <c r="A619" s="498"/>
      <c r="B619" s="498"/>
      <c r="C619" s="498"/>
      <c r="D619" s="498"/>
      <c r="E619" s="498"/>
      <c r="F619" s="498"/>
      <c r="G619" s="498"/>
      <c r="H619" s="498"/>
      <c r="I619" s="498"/>
      <c r="J619" s="498"/>
      <c r="K619" s="498"/>
      <c r="L619" s="498"/>
      <c r="M619" s="498"/>
    </row>
    <row r="620" spans="1:13" x14ac:dyDescent="0.2">
      <c r="A620" s="498"/>
      <c r="B620" s="498"/>
      <c r="C620" s="498"/>
      <c r="D620" s="498"/>
      <c r="E620" s="498"/>
      <c r="F620" s="498"/>
      <c r="G620" s="498"/>
      <c r="H620" s="498"/>
      <c r="I620" s="498"/>
      <c r="J620" s="498"/>
      <c r="K620" s="498"/>
      <c r="L620" s="498"/>
      <c r="M620" s="498"/>
    </row>
    <row r="621" spans="1:13" x14ac:dyDescent="0.2">
      <c r="A621" s="498"/>
      <c r="B621" s="498"/>
      <c r="C621" s="498"/>
      <c r="D621" s="498"/>
      <c r="E621" s="498"/>
      <c r="F621" s="498"/>
      <c r="G621" s="498"/>
      <c r="H621" s="498"/>
      <c r="I621" s="498"/>
      <c r="J621" s="498"/>
      <c r="K621" s="498"/>
      <c r="L621" s="498"/>
      <c r="M621" s="498"/>
    </row>
    <row r="622" spans="1:13" x14ac:dyDescent="0.2">
      <c r="A622" s="498"/>
      <c r="B622" s="498"/>
      <c r="C622" s="498"/>
      <c r="D622" s="498"/>
      <c r="E622" s="498"/>
      <c r="F622" s="498"/>
      <c r="G622" s="498"/>
      <c r="H622" s="498"/>
      <c r="I622" s="498"/>
      <c r="J622" s="498"/>
      <c r="K622" s="498"/>
      <c r="L622" s="498"/>
      <c r="M622" s="498"/>
    </row>
    <row r="623" spans="1:13" x14ac:dyDescent="0.2">
      <c r="A623" s="498"/>
      <c r="B623" s="498"/>
      <c r="C623" s="498"/>
      <c r="D623" s="498"/>
      <c r="E623" s="498"/>
      <c r="F623" s="498"/>
      <c r="G623" s="498"/>
      <c r="H623" s="498"/>
      <c r="I623" s="498"/>
      <c r="J623" s="498"/>
      <c r="K623" s="498"/>
      <c r="L623" s="498"/>
      <c r="M623" s="498"/>
    </row>
    <row r="624" spans="1:13" x14ac:dyDescent="0.2">
      <c r="A624" s="498"/>
      <c r="B624" s="498"/>
      <c r="C624" s="498"/>
      <c r="D624" s="498"/>
      <c r="E624" s="498"/>
      <c r="F624" s="498"/>
      <c r="G624" s="498"/>
      <c r="H624" s="498"/>
      <c r="I624" s="498"/>
      <c r="J624" s="498"/>
      <c r="K624" s="498"/>
      <c r="L624" s="498"/>
      <c r="M624" s="498"/>
    </row>
    <row r="625" spans="1:13" x14ac:dyDescent="0.2">
      <c r="A625" s="498"/>
      <c r="B625" s="498"/>
      <c r="C625" s="498"/>
      <c r="D625" s="498"/>
      <c r="E625" s="498"/>
      <c r="F625" s="498"/>
      <c r="G625" s="498"/>
      <c r="H625" s="498"/>
      <c r="I625" s="498"/>
      <c r="J625" s="498"/>
      <c r="K625" s="498"/>
      <c r="L625" s="498"/>
      <c r="M625" s="498"/>
    </row>
    <row r="626" spans="1:13" x14ac:dyDescent="0.2">
      <c r="A626" s="498"/>
      <c r="B626" s="498"/>
      <c r="C626" s="498"/>
      <c r="D626" s="498"/>
      <c r="E626" s="498"/>
      <c r="F626" s="498"/>
      <c r="G626" s="498"/>
      <c r="H626" s="498"/>
      <c r="I626" s="498"/>
      <c r="J626" s="498"/>
      <c r="K626" s="498"/>
      <c r="L626" s="498"/>
      <c r="M626" s="498"/>
    </row>
    <row r="627" spans="1:13" x14ac:dyDescent="0.2">
      <c r="A627" s="498"/>
      <c r="B627" s="498"/>
      <c r="C627" s="498"/>
      <c r="D627" s="498"/>
      <c r="E627" s="498"/>
      <c r="F627" s="498"/>
      <c r="G627" s="498"/>
      <c r="H627" s="498"/>
      <c r="I627" s="498"/>
      <c r="J627" s="498"/>
      <c r="K627" s="498"/>
      <c r="L627" s="498"/>
      <c r="M627" s="498"/>
    </row>
    <row r="628" spans="1:13" x14ac:dyDescent="0.2">
      <c r="A628" s="498"/>
      <c r="B628" s="498"/>
      <c r="C628" s="498"/>
      <c r="D628" s="498"/>
      <c r="E628" s="498"/>
      <c r="F628" s="498"/>
      <c r="G628" s="498"/>
      <c r="H628" s="498"/>
      <c r="I628" s="498"/>
      <c r="J628" s="498"/>
      <c r="K628" s="498"/>
      <c r="L628" s="498"/>
      <c r="M628" s="498"/>
    </row>
    <row r="629" spans="1:13" x14ac:dyDescent="0.2">
      <c r="A629" s="498"/>
      <c r="B629" s="498"/>
      <c r="C629" s="498"/>
      <c r="D629" s="498"/>
      <c r="E629" s="498"/>
      <c r="F629" s="498"/>
      <c r="G629" s="498"/>
      <c r="H629" s="498"/>
      <c r="I629" s="498"/>
      <c r="J629" s="498"/>
      <c r="K629" s="498"/>
      <c r="L629" s="498"/>
      <c r="M629" s="498"/>
    </row>
    <row r="630" spans="1:13" x14ac:dyDescent="0.2">
      <c r="A630" s="498"/>
      <c r="B630" s="498"/>
      <c r="C630" s="498"/>
      <c r="D630" s="498"/>
      <c r="E630" s="498"/>
      <c r="F630" s="498"/>
      <c r="G630" s="498"/>
      <c r="H630" s="498"/>
      <c r="I630" s="498"/>
      <c r="J630" s="498"/>
      <c r="K630" s="498"/>
      <c r="L630" s="498"/>
      <c r="M630" s="498"/>
    </row>
    <row r="631" spans="1:13" x14ac:dyDescent="0.2">
      <c r="A631" s="498"/>
      <c r="B631" s="498"/>
      <c r="C631" s="498"/>
      <c r="D631" s="498"/>
      <c r="E631" s="498"/>
      <c r="F631" s="498"/>
      <c r="G631" s="498"/>
      <c r="H631" s="498"/>
      <c r="I631" s="498"/>
      <c r="J631" s="498"/>
      <c r="K631" s="498"/>
      <c r="L631" s="498"/>
      <c r="M631" s="498"/>
    </row>
    <row r="632" spans="1:13" x14ac:dyDescent="0.2">
      <c r="A632" s="498"/>
      <c r="B632" s="498"/>
      <c r="C632" s="498"/>
      <c r="D632" s="498"/>
      <c r="E632" s="498"/>
      <c r="F632" s="498"/>
      <c r="G632" s="498"/>
      <c r="H632" s="498"/>
      <c r="I632" s="498"/>
      <c r="J632" s="498"/>
      <c r="K632" s="498"/>
      <c r="L632" s="498"/>
      <c r="M632" s="498"/>
    </row>
    <row r="633" spans="1:13" x14ac:dyDescent="0.2">
      <c r="A633" s="498"/>
      <c r="B633" s="498"/>
      <c r="C633" s="498"/>
      <c r="D633" s="498"/>
      <c r="E633" s="498"/>
      <c r="F633" s="498"/>
      <c r="G633" s="498"/>
      <c r="H633" s="498"/>
      <c r="I633" s="498"/>
      <c r="J633" s="498"/>
      <c r="K633" s="498"/>
      <c r="L633" s="498"/>
      <c r="M633" s="498"/>
    </row>
    <row r="634" spans="1:13" x14ac:dyDescent="0.2">
      <c r="A634" s="498"/>
      <c r="B634" s="498"/>
      <c r="C634" s="498"/>
      <c r="D634" s="498"/>
      <c r="E634" s="498"/>
      <c r="F634" s="498"/>
      <c r="G634" s="498"/>
      <c r="H634" s="498"/>
      <c r="I634" s="498"/>
      <c r="J634" s="498"/>
      <c r="K634" s="498"/>
      <c r="L634" s="498"/>
      <c r="M634" s="498"/>
    </row>
    <row r="635" spans="1:13" x14ac:dyDescent="0.2">
      <c r="A635" s="498"/>
      <c r="B635" s="498"/>
      <c r="C635" s="498"/>
      <c r="D635" s="498"/>
      <c r="E635" s="498"/>
      <c r="F635" s="498"/>
      <c r="G635" s="498"/>
      <c r="H635" s="498"/>
      <c r="I635" s="498"/>
      <c r="J635" s="498"/>
      <c r="K635" s="498"/>
      <c r="L635" s="498"/>
      <c r="M635" s="498"/>
    </row>
    <row r="636" spans="1:13" x14ac:dyDescent="0.2">
      <c r="A636" s="498"/>
      <c r="B636" s="498"/>
      <c r="C636" s="498"/>
      <c r="D636" s="498"/>
      <c r="E636" s="498"/>
      <c r="F636" s="498"/>
      <c r="G636" s="498"/>
      <c r="H636" s="498"/>
      <c r="I636" s="498"/>
      <c r="J636" s="498"/>
      <c r="K636" s="498"/>
      <c r="L636" s="498"/>
      <c r="M636" s="498"/>
    </row>
    <row r="637" spans="1:13" x14ac:dyDescent="0.2">
      <c r="A637" s="498"/>
      <c r="B637" s="498"/>
      <c r="C637" s="498"/>
      <c r="D637" s="498"/>
      <c r="E637" s="498"/>
      <c r="F637" s="498"/>
      <c r="G637" s="498"/>
      <c r="H637" s="498"/>
      <c r="I637" s="498"/>
      <c r="J637" s="498"/>
      <c r="K637" s="498"/>
      <c r="L637" s="498"/>
      <c r="M637" s="498"/>
    </row>
    <row r="638" spans="1:13" x14ac:dyDescent="0.2">
      <c r="A638" s="498"/>
      <c r="B638" s="498"/>
      <c r="C638" s="498"/>
      <c r="D638" s="498"/>
      <c r="E638" s="498"/>
      <c r="F638" s="498"/>
      <c r="G638" s="498"/>
      <c r="H638" s="498"/>
      <c r="I638" s="498"/>
      <c r="J638" s="498"/>
      <c r="K638" s="498"/>
      <c r="L638" s="498"/>
      <c r="M638" s="498"/>
    </row>
    <row r="639" spans="1:13" x14ac:dyDescent="0.2">
      <c r="A639" s="498"/>
      <c r="B639" s="498"/>
      <c r="C639" s="498"/>
      <c r="D639" s="498"/>
      <c r="E639" s="498"/>
      <c r="F639" s="498"/>
      <c r="G639" s="498"/>
      <c r="H639" s="498"/>
      <c r="I639" s="498"/>
      <c r="J639" s="498"/>
      <c r="K639" s="498"/>
      <c r="L639" s="498"/>
      <c r="M639" s="498"/>
    </row>
    <row r="640" spans="1:13" x14ac:dyDescent="0.2">
      <c r="A640" s="498"/>
      <c r="B640" s="498"/>
      <c r="C640" s="498"/>
      <c r="D640" s="498"/>
      <c r="E640" s="498"/>
      <c r="F640" s="498"/>
      <c r="G640" s="498"/>
      <c r="H640" s="498"/>
      <c r="I640" s="498"/>
      <c r="J640" s="498"/>
      <c r="K640" s="498"/>
      <c r="L640" s="498"/>
      <c r="M640" s="498"/>
    </row>
    <row r="641" spans="1:13" x14ac:dyDescent="0.2">
      <c r="A641" s="498"/>
      <c r="B641" s="498"/>
      <c r="C641" s="498"/>
      <c r="D641" s="498"/>
      <c r="E641" s="498"/>
      <c r="F641" s="498"/>
      <c r="G641" s="498"/>
      <c r="H641" s="498"/>
      <c r="I641" s="498"/>
      <c r="J641" s="498"/>
      <c r="K641" s="498"/>
      <c r="L641" s="498"/>
      <c r="M641" s="498"/>
    </row>
    <row r="642" spans="1:13" x14ac:dyDescent="0.2">
      <c r="A642" s="498"/>
      <c r="B642" s="498"/>
      <c r="C642" s="498"/>
      <c r="D642" s="498"/>
      <c r="E642" s="498"/>
      <c r="F642" s="498"/>
      <c r="G642" s="498"/>
      <c r="H642" s="498"/>
      <c r="I642" s="498"/>
      <c r="J642" s="498"/>
      <c r="K642" s="498"/>
      <c r="L642" s="498"/>
      <c r="M642" s="498"/>
    </row>
    <row r="643" spans="1:13" x14ac:dyDescent="0.2">
      <c r="A643" s="498"/>
      <c r="B643" s="498"/>
      <c r="C643" s="498"/>
      <c r="D643" s="498"/>
      <c r="E643" s="498"/>
      <c r="F643" s="498"/>
      <c r="G643" s="498"/>
      <c r="H643" s="498"/>
      <c r="I643" s="498"/>
      <c r="J643" s="498"/>
      <c r="K643" s="498"/>
      <c r="L643" s="498"/>
      <c r="M643" s="498"/>
    </row>
    <row r="644" spans="1:13" x14ac:dyDescent="0.2">
      <c r="A644" s="498"/>
      <c r="B644" s="498"/>
      <c r="C644" s="498"/>
      <c r="D644" s="498"/>
      <c r="E644" s="498"/>
      <c r="F644" s="498"/>
      <c r="G644" s="498"/>
      <c r="H644" s="498"/>
      <c r="I644" s="498"/>
      <c r="J644" s="498"/>
      <c r="K644" s="498"/>
      <c r="L644" s="498"/>
      <c r="M644" s="498"/>
    </row>
    <row r="645" spans="1:13" x14ac:dyDescent="0.2">
      <c r="A645" s="498"/>
      <c r="B645" s="498"/>
      <c r="C645" s="498"/>
      <c r="D645" s="498"/>
      <c r="E645" s="498"/>
      <c r="F645" s="498"/>
      <c r="G645" s="498"/>
      <c r="H645" s="498"/>
      <c r="I645" s="498"/>
      <c r="J645" s="498"/>
      <c r="K645" s="498"/>
      <c r="L645" s="498"/>
      <c r="M645" s="498"/>
    </row>
    <row r="646" spans="1:13" x14ac:dyDescent="0.2">
      <c r="A646" s="498"/>
      <c r="B646" s="498"/>
      <c r="C646" s="498"/>
      <c r="D646" s="498"/>
      <c r="E646" s="498"/>
      <c r="F646" s="498"/>
      <c r="G646" s="498"/>
      <c r="H646" s="498"/>
      <c r="I646" s="498"/>
      <c r="J646" s="498"/>
      <c r="K646" s="498"/>
      <c r="L646" s="498"/>
      <c r="M646" s="498"/>
    </row>
    <row r="647" spans="1:13" x14ac:dyDescent="0.2">
      <c r="A647" s="498"/>
      <c r="B647" s="498"/>
      <c r="C647" s="498"/>
      <c r="D647" s="498"/>
      <c r="E647" s="498"/>
      <c r="F647" s="498"/>
      <c r="G647" s="498"/>
      <c r="H647" s="498"/>
      <c r="I647" s="498"/>
      <c r="J647" s="498"/>
      <c r="K647" s="498"/>
      <c r="L647" s="498"/>
      <c r="M647" s="498"/>
    </row>
    <row r="648" spans="1:13" x14ac:dyDescent="0.2">
      <c r="A648" s="498"/>
      <c r="B648" s="498"/>
      <c r="C648" s="498"/>
      <c r="D648" s="498"/>
      <c r="E648" s="498"/>
      <c r="F648" s="498"/>
      <c r="G648" s="498"/>
      <c r="H648" s="498"/>
      <c r="I648" s="498"/>
      <c r="J648" s="498"/>
      <c r="K648" s="498"/>
      <c r="L648" s="498"/>
      <c r="M648" s="498"/>
    </row>
    <row r="649" spans="1:13" x14ac:dyDescent="0.2">
      <c r="A649" s="498"/>
      <c r="B649" s="498"/>
      <c r="C649" s="498"/>
      <c r="D649" s="498"/>
      <c r="E649" s="498"/>
      <c r="F649" s="498"/>
      <c r="G649" s="498"/>
      <c r="H649" s="498"/>
      <c r="I649" s="498"/>
      <c r="J649" s="498"/>
      <c r="K649" s="498"/>
      <c r="L649" s="498"/>
      <c r="M649" s="498"/>
    </row>
    <row r="650" spans="1:13" x14ac:dyDescent="0.2">
      <c r="A650" s="498"/>
      <c r="B650" s="498"/>
      <c r="C650" s="498"/>
      <c r="D650" s="498"/>
      <c r="E650" s="498"/>
      <c r="F650" s="498"/>
      <c r="G650" s="498"/>
      <c r="H650" s="498"/>
      <c r="I650" s="498"/>
      <c r="J650" s="498"/>
      <c r="K650" s="498"/>
      <c r="L650" s="498"/>
      <c r="M650" s="498"/>
    </row>
    <row r="651" spans="1:13" x14ac:dyDescent="0.2">
      <c r="A651" s="498"/>
      <c r="B651" s="498"/>
      <c r="C651" s="498"/>
      <c r="D651" s="498"/>
      <c r="E651" s="498"/>
      <c r="F651" s="498"/>
      <c r="G651" s="498"/>
      <c r="H651" s="498"/>
      <c r="I651" s="498"/>
      <c r="J651" s="498"/>
      <c r="K651" s="498"/>
      <c r="L651" s="498"/>
      <c r="M651" s="498"/>
    </row>
    <row r="652" spans="1:13" x14ac:dyDescent="0.2">
      <c r="A652" s="498"/>
      <c r="B652" s="498"/>
      <c r="C652" s="498"/>
      <c r="D652" s="498"/>
      <c r="E652" s="498"/>
      <c r="F652" s="498"/>
      <c r="G652" s="498"/>
      <c r="H652" s="498"/>
      <c r="I652" s="498"/>
      <c r="J652" s="498"/>
      <c r="K652" s="498"/>
      <c r="L652" s="498"/>
      <c r="M652" s="498"/>
    </row>
    <row r="653" spans="1:13" x14ac:dyDescent="0.2">
      <c r="A653" s="498"/>
      <c r="B653" s="498"/>
      <c r="C653" s="498"/>
      <c r="D653" s="498"/>
      <c r="E653" s="498"/>
      <c r="F653" s="498"/>
      <c r="G653" s="498"/>
      <c r="H653" s="498"/>
      <c r="I653" s="498"/>
      <c r="J653" s="498"/>
      <c r="K653" s="498"/>
      <c r="L653" s="498"/>
      <c r="M653" s="498"/>
    </row>
    <row r="654" spans="1:13" x14ac:dyDescent="0.2">
      <c r="A654" s="498"/>
      <c r="B654" s="498"/>
      <c r="C654" s="498"/>
      <c r="D654" s="498"/>
      <c r="E654" s="498"/>
      <c r="F654" s="498"/>
      <c r="G654" s="498"/>
      <c r="H654" s="498"/>
      <c r="I654" s="498"/>
      <c r="J654" s="498"/>
      <c r="K654" s="498"/>
      <c r="L654" s="498"/>
      <c r="M654" s="498"/>
    </row>
    <row r="655" spans="1:13" x14ac:dyDescent="0.2">
      <c r="A655" s="498"/>
      <c r="B655" s="498"/>
      <c r="C655" s="498"/>
      <c r="D655" s="498"/>
      <c r="E655" s="498"/>
      <c r="F655" s="498"/>
      <c r="G655" s="498"/>
      <c r="H655" s="498"/>
      <c r="I655" s="498"/>
      <c r="J655" s="498"/>
      <c r="K655" s="498"/>
      <c r="L655" s="498"/>
      <c r="M655" s="498"/>
    </row>
    <row r="656" spans="1:13" x14ac:dyDescent="0.2">
      <c r="A656" s="498"/>
      <c r="B656" s="498"/>
      <c r="C656" s="498"/>
      <c r="D656" s="498"/>
      <c r="E656" s="498"/>
      <c r="F656" s="498"/>
      <c r="G656" s="498"/>
      <c r="H656" s="498"/>
      <c r="I656" s="498"/>
      <c r="J656" s="498"/>
      <c r="K656" s="498"/>
      <c r="L656" s="498"/>
      <c r="M656" s="498"/>
    </row>
    <row r="657" spans="1:13" x14ac:dyDescent="0.2">
      <c r="A657" s="498"/>
      <c r="B657" s="498"/>
      <c r="C657" s="498"/>
      <c r="D657" s="498"/>
      <c r="E657" s="498"/>
      <c r="F657" s="498"/>
      <c r="G657" s="498"/>
      <c r="H657" s="498"/>
      <c r="I657" s="498"/>
      <c r="J657" s="498"/>
      <c r="K657" s="498"/>
      <c r="L657" s="498"/>
      <c r="M657" s="498"/>
    </row>
    <row r="658" spans="1:13" x14ac:dyDescent="0.2">
      <c r="A658" s="498"/>
      <c r="B658" s="498"/>
      <c r="C658" s="498"/>
      <c r="D658" s="498"/>
      <c r="E658" s="498"/>
      <c r="F658" s="498"/>
      <c r="G658" s="498"/>
      <c r="H658" s="498"/>
      <c r="I658" s="498"/>
      <c r="J658" s="498"/>
      <c r="K658" s="498"/>
      <c r="L658" s="498"/>
      <c r="M658" s="498"/>
    </row>
    <row r="659" spans="1:13" x14ac:dyDescent="0.2">
      <c r="A659" s="498"/>
      <c r="B659" s="498"/>
      <c r="C659" s="498"/>
      <c r="D659" s="498"/>
      <c r="E659" s="498"/>
      <c r="F659" s="498"/>
      <c r="G659" s="498"/>
      <c r="H659" s="498"/>
      <c r="I659" s="498"/>
      <c r="J659" s="498"/>
      <c r="K659" s="498"/>
      <c r="L659" s="498"/>
      <c r="M659" s="498"/>
    </row>
    <row r="660" spans="1:13" x14ac:dyDescent="0.2">
      <c r="A660" s="498"/>
      <c r="B660" s="498"/>
      <c r="C660" s="498"/>
      <c r="D660" s="498"/>
      <c r="E660" s="498"/>
      <c r="F660" s="498"/>
      <c r="G660" s="498"/>
      <c r="H660" s="498"/>
      <c r="I660" s="498"/>
      <c r="J660" s="498"/>
      <c r="K660" s="498"/>
      <c r="L660" s="498"/>
      <c r="M660" s="498"/>
    </row>
    <row r="661" spans="1:13" x14ac:dyDescent="0.2">
      <c r="A661" s="498"/>
      <c r="B661" s="498"/>
      <c r="C661" s="498"/>
      <c r="D661" s="498"/>
      <c r="E661" s="498"/>
      <c r="F661" s="498"/>
      <c r="G661" s="498"/>
      <c r="H661" s="498"/>
      <c r="I661" s="498"/>
      <c r="J661" s="498"/>
      <c r="K661" s="498"/>
      <c r="L661" s="498"/>
      <c r="M661" s="498"/>
    </row>
    <row r="662" spans="1:13" x14ac:dyDescent="0.2">
      <c r="A662" s="498"/>
      <c r="B662" s="498"/>
      <c r="C662" s="498"/>
      <c r="D662" s="498"/>
      <c r="E662" s="498"/>
      <c r="F662" s="498"/>
      <c r="G662" s="498"/>
      <c r="H662" s="498"/>
      <c r="I662" s="498"/>
      <c r="J662" s="498"/>
      <c r="K662" s="498"/>
      <c r="L662" s="498"/>
      <c r="M662" s="498"/>
    </row>
    <row r="663" spans="1:13" x14ac:dyDescent="0.2">
      <c r="A663" s="498"/>
      <c r="B663" s="498"/>
      <c r="C663" s="498"/>
      <c r="D663" s="498"/>
      <c r="E663" s="498"/>
      <c r="F663" s="498"/>
      <c r="G663" s="498"/>
      <c r="H663" s="498"/>
      <c r="I663" s="498"/>
      <c r="J663" s="498"/>
      <c r="K663" s="498"/>
      <c r="L663" s="498"/>
      <c r="M663" s="498"/>
    </row>
    <row r="664" spans="1:13" x14ac:dyDescent="0.2">
      <c r="A664" s="498"/>
      <c r="B664" s="498"/>
      <c r="C664" s="498"/>
      <c r="D664" s="498"/>
      <c r="E664" s="498"/>
      <c r="F664" s="498"/>
      <c r="G664" s="498"/>
      <c r="H664" s="498"/>
      <c r="I664" s="498"/>
      <c r="J664" s="498"/>
      <c r="K664" s="498"/>
      <c r="L664" s="498"/>
      <c r="M664" s="498"/>
    </row>
    <row r="665" spans="1:13" x14ac:dyDescent="0.2">
      <c r="A665" s="498"/>
      <c r="B665" s="498"/>
      <c r="C665" s="498"/>
      <c r="D665" s="498"/>
      <c r="E665" s="498"/>
      <c r="F665" s="498"/>
      <c r="G665" s="498"/>
      <c r="H665" s="498"/>
      <c r="I665" s="498"/>
      <c r="J665" s="498"/>
      <c r="K665" s="498"/>
      <c r="L665" s="498"/>
      <c r="M665" s="498"/>
    </row>
    <row r="666" spans="1:13" x14ac:dyDescent="0.2">
      <c r="A666" s="498"/>
      <c r="B666" s="498"/>
      <c r="C666" s="498"/>
      <c r="D666" s="498"/>
      <c r="E666" s="498"/>
      <c r="F666" s="498"/>
      <c r="G666" s="498"/>
      <c r="H666" s="498"/>
      <c r="I666" s="498"/>
      <c r="J666" s="498"/>
      <c r="K666" s="498"/>
      <c r="L666" s="498"/>
      <c r="M666" s="498"/>
    </row>
    <row r="667" spans="1:13" x14ac:dyDescent="0.2">
      <c r="A667" s="498"/>
      <c r="B667" s="498"/>
      <c r="C667" s="498"/>
      <c r="D667" s="498"/>
      <c r="E667" s="498"/>
      <c r="F667" s="498"/>
      <c r="G667" s="498"/>
      <c r="H667" s="498"/>
      <c r="I667" s="498"/>
      <c r="J667" s="498"/>
      <c r="K667" s="498"/>
      <c r="L667" s="498"/>
      <c r="M667" s="498"/>
    </row>
    <row r="668" spans="1:13" x14ac:dyDescent="0.2">
      <c r="A668" s="498"/>
      <c r="B668" s="498"/>
      <c r="C668" s="498"/>
      <c r="D668" s="498"/>
      <c r="E668" s="498"/>
      <c r="F668" s="498"/>
      <c r="G668" s="498"/>
      <c r="H668" s="498"/>
      <c r="I668" s="498"/>
      <c r="J668" s="498"/>
      <c r="K668" s="498"/>
      <c r="L668" s="498"/>
      <c r="M668" s="498"/>
    </row>
    <row r="669" spans="1:13" x14ac:dyDescent="0.2">
      <c r="A669" s="498"/>
      <c r="B669" s="498"/>
      <c r="C669" s="498"/>
      <c r="D669" s="498"/>
      <c r="E669" s="498"/>
      <c r="F669" s="498"/>
      <c r="G669" s="498"/>
      <c r="H669" s="498"/>
      <c r="I669" s="498"/>
      <c r="J669" s="498"/>
      <c r="K669" s="498"/>
      <c r="L669" s="498"/>
      <c r="M669" s="498"/>
    </row>
    <row r="670" spans="1:13" x14ac:dyDescent="0.2">
      <c r="A670" s="498"/>
      <c r="B670" s="498"/>
      <c r="C670" s="498"/>
      <c r="D670" s="498"/>
      <c r="E670" s="498"/>
      <c r="F670" s="498"/>
      <c r="G670" s="498"/>
      <c r="H670" s="498"/>
      <c r="I670" s="498"/>
      <c r="J670" s="498"/>
      <c r="K670" s="498"/>
      <c r="L670" s="498"/>
      <c r="M670" s="498"/>
    </row>
    <row r="671" spans="1:13" x14ac:dyDescent="0.2">
      <c r="A671" s="498"/>
      <c r="B671" s="498"/>
      <c r="C671" s="498"/>
      <c r="D671" s="498"/>
      <c r="E671" s="498"/>
      <c r="F671" s="498"/>
      <c r="G671" s="498"/>
      <c r="H671" s="498"/>
      <c r="I671" s="498"/>
      <c r="J671" s="498"/>
      <c r="K671" s="498"/>
      <c r="L671" s="498"/>
      <c r="M671" s="498"/>
    </row>
    <row r="672" spans="1:13" x14ac:dyDescent="0.2">
      <c r="A672" s="498"/>
      <c r="B672" s="498"/>
      <c r="C672" s="498"/>
      <c r="D672" s="498"/>
      <c r="E672" s="498"/>
      <c r="F672" s="498"/>
      <c r="G672" s="498"/>
      <c r="H672" s="498"/>
      <c r="I672" s="498"/>
      <c r="J672" s="498"/>
      <c r="K672" s="498"/>
      <c r="L672" s="498"/>
      <c r="M672" s="498"/>
    </row>
    <row r="673" spans="1:13" x14ac:dyDescent="0.2">
      <c r="A673" s="498"/>
      <c r="B673" s="498"/>
      <c r="C673" s="498"/>
      <c r="D673" s="498"/>
      <c r="E673" s="498"/>
      <c r="F673" s="498"/>
      <c r="G673" s="498"/>
      <c r="H673" s="498"/>
      <c r="I673" s="498"/>
      <c r="J673" s="498"/>
      <c r="K673" s="498"/>
      <c r="L673" s="498"/>
      <c r="M673" s="498"/>
    </row>
    <row r="674" spans="1:13" x14ac:dyDescent="0.2">
      <c r="A674" s="498"/>
      <c r="B674" s="498"/>
      <c r="C674" s="498"/>
      <c r="D674" s="498"/>
      <c r="E674" s="498"/>
      <c r="F674" s="498"/>
      <c r="G674" s="498"/>
      <c r="H674" s="498"/>
      <c r="I674" s="498"/>
      <c r="J674" s="498"/>
      <c r="K674" s="498"/>
      <c r="L674" s="498"/>
      <c r="M674" s="498"/>
    </row>
    <row r="675" spans="1:13" x14ac:dyDescent="0.2">
      <c r="A675" s="498"/>
      <c r="B675" s="498"/>
      <c r="C675" s="498"/>
      <c r="D675" s="498"/>
      <c r="E675" s="498"/>
      <c r="F675" s="498"/>
      <c r="G675" s="498"/>
      <c r="H675" s="498"/>
      <c r="I675" s="498"/>
      <c r="J675" s="498"/>
      <c r="K675" s="498"/>
      <c r="L675" s="498"/>
      <c r="M675" s="498"/>
    </row>
    <row r="676" spans="1:13" x14ac:dyDescent="0.2">
      <c r="A676" s="498"/>
      <c r="B676" s="498"/>
      <c r="C676" s="498"/>
      <c r="D676" s="498"/>
      <c r="E676" s="498"/>
      <c r="F676" s="498"/>
      <c r="G676" s="498"/>
      <c r="H676" s="498"/>
      <c r="I676" s="498"/>
      <c r="J676" s="498"/>
      <c r="K676" s="498"/>
      <c r="L676" s="498"/>
      <c r="M676" s="498"/>
    </row>
    <row r="677" spans="1:13" x14ac:dyDescent="0.2">
      <c r="A677" s="498"/>
      <c r="B677" s="498"/>
      <c r="C677" s="498"/>
      <c r="D677" s="498"/>
      <c r="E677" s="498"/>
      <c r="F677" s="498"/>
      <c r="G677" s="498"/>
      <c r="H677" s="498"/>
      <c r="I677" s="498"/>
      <c r="J677" s="498"/>
      <c r="K677" s="498"/>
      <c r="L677" s="498"/>
      <c r="M677" s="498"/>
    </row>
    <row r="678" spans="1:13" x14ac:dyDescent="0.2">
      <c r="A678" s="498"/>
      <c r="B678" s="498"/>
      <c r="C678" s="498"/>
      <c r="D678" s="498"/>
      <c r="E678" s="498"/>
      <c r="F678" s="498"/>
      <c r="G678" s="498"/>
      <c r="H678" s="498"/>
      <c r="I678" s="498"/>
      <c r="J678" s="498"/>
      <c r="K678" s="498"/>
      <c r="L678" s="498"/>
      <c r="M678" s="498"/>
    </row>
    <row r="679" spans="1:13" x14ac:dyDescent="0.2">
      <c r="A679" s="498"/>
      <c r="B679" s="498"/>
      <c r="C679" s="498"/>
      <c r="D679" s="498"/>
      <c r="E679" s="498"/>
      <c r="F679" s="498"/>
      <c r="G679" s="498"/>
      <c r="H679" s="498"/>
      <c r="I679" s="498"/>
      <c r="J679" s="498"/>
      <c r="K679" s="498"/>
      <c r="L679" s="498"/>
      <c r="M679" s="498"/>
    </row>
    <row r="680" spans="1:13" x14ac:dyDescent="0.2">
      <c r="A680" s="498"/>
      <c r="B680" s="498"/>
      <c r="C680" s="498"/>
      <c r="D680" s="498"/>
      <c r="E680" s="498"/>
      <c r="F680" s="498"/>
      <c r="G680" s="498"/>
      <c r="H680" s="498"/>
      <c r="I680" s="498"/>
      <c r="J680" s="498"/>
      <c r="K680" s="498"/>
      <c r="L680" s="498"/>
      <c r="M680" s="498"/>
    </row>
    <row r="681" spans="1:13" x14ac:dyDescent="0.2">
      <c r="A681" s="498"/>
      <c r="B681" s="498"/>
      <c r="C681" s="498"/>
      <c r="D681" s="498"/>
      <c r="E681" s="498"/>
      <c r="F681" s="498"/>
      <c r="G681" s="498"/>
      <c r="H681" s="498"/>
      <c r="I681" s="498"/>
      <c r="J681" s="498"/>
      <c r="K681" s="498"/>
      <c r="L681" s="498"/>
      <c r="M681" s="498"/>
    </row>
    <row r="682" spans="1:13" x14ac:dyDescent="0.2">
      <c r="A682" s="498"/>
      <c r="B682" s="498"/>
      <c r="C682" s="498"/>
      <c r="D682" s="498"/>
      <c r="E682" s="498"/>
      <c r="F682" s="498"/>
      <c r="G682" s="498"/>
      <c r="H682" s="498"/>
      <c r="I682" s="498"/>
      <c r="J682" s="498"/>
      <c r="K682" s="498"/>
      <c r="L682" s="498"/>
      <c r="M682" s="498"/>
    </row>
    <row r="683" spans="1:13" x14ac:dyDescent="0.2">
      <c r="A683" s="498"/>
      <c r="B683" s="498"/>
      <c r="C683" s="498"/>
      <c r="D683" s="498"/>
      <c r="E683" s="498"/>
      <c r="F683" s="498"/>
      <c r="G683" s="498"/>
      <c r="H683" s="498"/>
      <c r="I683" s="498"/>
      <c r="J683" s="498"/>
      <c r="K683" s="498"/>
      <c r="L683" s="498"/>
      <c r="M683" s="498"/>
    </row>
    <row r="684" spans="1:13" x14ac:dyDescent="0.2">
      <c r="A684" s="498"/>
      <c r="B684" s="498"/>
      <c r="C684" s="498"/>
      <c r="D684" s="498"/>
      <c r="E684" s="498"/>
      <c r="F684" s="498"/>
      <c r="G684" s="498"/>
      <c r="H684" s="498"/>
      <c r="I684" s="498"/>
      <c r="J684" s="498"/>
      <c r="K684" s="498"/>
      <c r="L684" s="498"/>
      <c r="M684" s="498"/>
    </row>
    <row r="685" spans="1:13" x14ac:dyDescent="0.2">
      <c r="A685" s="498"/>
      <c r="B685" s="498"/>
      <c r="C685" s="498"/>
      <c r="D685" s="498"/>
      <c r="E685" s="498"/>
      <c r="F685" s="498"/>
      <c r="G685" s="498"/>
      <c r="H685" s="498"/>
      <c r="I685" s="498"/>
      <c r="J685" s="498"/>
      <c r="K685" s="498"/>
      <c r="L685" s="498"/>
      <c r="M685" s="498"/>
    </row>
    <row r="686" spans="1:13" x14ac:dyDescent="0.2">
      <c r="A686" s="498"/>
      <c r="B686" s="498"/>
      <c r="C686" s="498"/>
      <c r="D686" s="498"/>
      <c r="E686" s="498"/>
      <c r="F686" s="498"/>
      <c r="G686" s="498"/>
      <c r="H686" s="498"/>
      <c r="I686" s="498"/>
      <c r="J686" s="498"/>
      <c r="K686" s="498"/>
      <c r="L686" s="498"/>
      <c r="M686" s="498"/>
    </row>
    <row r="687" spans="1:13" x14ac:dyDescent="0.2">
      <c r="A687" s="498"/>
      <c r="B687" s="498"/>
      <c r="C687" s="498"/>
      <c r="D687" s="498"/>
      <c r="E687" s="498"/>
      <c r="F687" s="498"/>
      <c r="G687" s="498"/>
      <c r="H687" s="498"/>
      <c r="I687" s="498"/>
      <c r="J687" s="498"/>
      <c r="K687" s="498"/>
      <c r="L687" s="498"/>
      <c r="M687" s="498"/>
    </row>
    <row r="688" spans="1:13" x14ac:dyDescent="0.2">
      <c r="A688" s="498"/>
      <c r="B688" s="498"/>
      <c r="C688" s="498"/>
      <c r="D688" s="498"/>
      <c r="E688" s="498"/>
      <c r="F688" s="498"/>
      <c r="G688" s="498"/>
      <c r="H688" s="498"/>
      <c r="I688" s="498"/>
      <c r="J688" s="498"/>
      <c r="K688" s="498"/>
      <c r="L688" s="498"/>
      <c r="M688" s="498"/>
    </row>
    <row r="689" spans="1:13" x14ac:dyDescent="0.2">
      <c r="A689" s="498"/>
      <c r="B689" s="498"/>
      <c r="C689" s="498"/>
      <c r="D689" s="498"/>
      <c r="E689" s="498"/>
      <c r="F689" s="498"/>
      <c r="G689" s="498"/>
      <c r="H689" s="498"/>
      <c r="I689" s="498"/>
      <c r="J689" s="498"/>
      <c r="K689" s="498"/>
      <c r="L689" s="498"/>
      <c r="M689" s="498"/>
    </row>
    <row r="690" spans="1:13" x14ac:dyDescent="0.2">
      <c r="A690" s="498"/>
      <c r="B690" s="498"/>
      <c r="C690" s="498"/>
      <c r="D690" s="498"/>
      <c r="E690" s="498"/>
      <c r="F690" s="498"/>
      <c r="G690" s="498"/>
      <c r="H690" s="498"/>
      <c r="I690" s="498"/>
      <c r="J690" s="498"/>
      <c r="K690" s="498"/>
      <c r="L690" s="498"/>
      <c r="M690" s="498"/>
    </row>
    <row r="691" spans="1:13" x14ac:dyDescent="0.2">
      <c r="A691" s="498"/>
      <c r="B691" s="498"/>
      <c r="C691" s="498"/>
      <c r="D691" s="498"/>
      <c r="E691" s="498"/>
      <c r="F691" s="498"/>
      <c r="G691" s="498"/>
      <c r="H691" s="498"/>
      <c r="I691" s="498"/>
      <c r="J691" s="498"/>
      <c r="K691" s="498"/>
      <c r="L691" s="498"/>
      <c r="M691" s="498"/>
    </row>
    <row r="692" spans="1:13" x14ac:dyDescent="0.2">
      <c r="A692" s="498"/>
      <c r="B692" s="498"/>
      <c r="C692" s="498"/>
      <c r="D692" s="498"/>
      <c r="E692" s="498"/>
      <c r="F692" s="498"/>
      <c r="G692" s="498"/>
      <c r="H692" s="498"/>
      <c r="I692" s="498"/>
      <c r="J692" s="498"/>
      <c r="K692" s="498"/>
      <c r="L692" s="498"/>
      <c r="M692" s="498"/>
    </row>
    <row r="693" spans="1:13" x14ac:dyDescent="0.2">
      <c r="A693" s="498"/>
      <c r="B693" s="498"/>
      <c r="C693" s="498"/>
      <c r="D693" s="498"/>
      <c r="E693" s="498"/>
      <c r="F693" s="498"/>
      <c r="G693" s="498"/>
      <c r="H693" s="498"/>
      <c r="I693" s="498"/>
      <c r="J693" s="498"/>
      <c r="K693" s="498"/>
      <c r="L693" s="498"/>
      <c r="M693" s="498"/>
    </row>
    <row r="694" spans="1:13" x14ac:dyDescent="0.2">
      <c r="A694" s="498"/>
      <c r="B694" s="498"/>
      <c r="C694" s="498"/>
      <c r="D694" s="498"/>
      <c r="E694" s="498"/>
      <c r="F694" s="498"/>
      <c r="G694" s="498"/>
      <c r="H694" s="498"/>
      <c r="I694" s="498"/>
      <c r="J694" s="498"/>
      <c r="K694" s="498"/>
      <c r="L694" s="498"/>
      <c r="M694" s="498"/>
    </row>
    <row r="695" spans="1:13" x14ac:dyDescent="0.2">
      <c r="A695" s="498"/>
      <c r="B695" s="498"/>
      <c r="C695" s="498"/>
      <c r="D695" s="498"/>
      <c r="E695" s="498"/>
      <c r="F695" s="498"/>
      <c r="G695" s="498"/>
      <c r="H695" s="498"/>
      <c r="I695" s="498"/>
      <c r="J695" s="498"/>
      <c r="K695" s="498"/>
      <c r="L695" s="498"/>
      <c r="M695" s="498"/>
    </row>
    <row r="696" spans="1:13" x14ac:dyDescent="0.2">
      <c r="A696" s="498"/>
      <c r="B696" s="498"/>
      <c r="C696" s="498"/>
      <c r="D696" s="498"/>
      <c r="E696" s="498"/>
      <c r="F696" s="498"/>
      <c r="G696" s="498"/>
      <c r="H696" s="498"/>
      <c r="I696" s="498"/>
      <c r="J696" s="498"/>
      <c r="K696" s="498"/>
      <c r="L696" s="498"/>
      <c r="M696" s="498"/>
    </row>
    <row r="697" spans="1:13" x14ac:dyDescent="0.2">
      <c r="A697" s="498"/>
      <c r="B697" s="498"/>
      <c r="C697" s="498"/>
      <c r="D697" s="498"/>
      <c r="E697" s="498"/>
      <c r="F697" s="498"/>
      <c r="G697" s="498"/>
      <c r="H697" s="498"/>
      <c r="I697" s="498"/>
      <c r="J697" s="498"/>
      <c r="K697" s="498"/>
      <c r="L697" s="498"/>
      <c r="M697" s="498"/>
    </row>
    <row r="698" spans="1:13" x14ac:dyDescent="0.2">
      <c r="A698" s="498"/>
      <c r="B698" s="498"/>
      <c r="C698" s="498"/>
      <c r="D698" s="498"/>
      <c r="E698" s="498"/>
      <c r="F698" s="498"/>
      <c r="G698" s="498"/>
      <c r="H698" s="498"/>
      <c r="I698" s="498"/>
      <c r="J698" s="498"/>
      <c r="K698" s="498"/>
      <c r="L698" s="498"/>
      <c r="M698" s="498"/>
    </row>
    <row r="699" spans="1:13" x14ac:dyDescent="0.2">
      <c r="A699" s="498"/>
      <c r="B699" s="498"/>
      <c r="C699" s="498"/>
      <c r="D699" s="498"/>
      <c r="E699" s="498"/>
      <c r="F699" s="498"/>
      <c r="G699" s="498"/>
      <c r="H699" s="498"/>
      <c r="I699" s="498"/>
      <c r="J699" s="498"/>
      <c r="K699" s="498"/>
      <c r="L699" s="498"/>
      <c r="M699" s="498"/>
    </row>
    <row r="700" spans="1:13" x14ac:dyDescent="0.2">
      <c r="A700" s="498"/>
      <c r="B700" s="498"/>
      <c r="C700" s="498"/>
      <c r="D700" s="498"/>
      <c r="E700" s="498"/>
      <c r="F700" s="498"/>
      <c r="G700" s="498"/>
      <c r="H700" s="498"/>
      <c r="I700" s="498"/>
      <c r="J700" s="498"/>
      <c r="K700" s="498"/>
      <c r="L700" s="498"/>
      <c r="M700" s="498"/>
    </row>
    <row r="701" spans="1:13" x14ac:dyDescent="0.2">
      <c r="A701" s="498"/>
      <c r="B701" s="498"/>
      <c r="C701" s="498"/>
      <c r="D701" s="498"/>
      <c r="E701" s="498"/>
      <c r="F701" s="498"/>
      <c r="G701" s="498"/>
      <c r="H701" s="498"/>
      <c r="I701" s="498"/>
      <c r="J701" s="498"/>
      <c r="K701" s="498"/>
      <c r="L701" s="498"/>
      <c r="M701" s="498"/>
    </row>
    <row r="702" spans="1:13" x14ac:dyDescent="0.2">
      <c r="A702" s="498"/>
      <c r="B702" s="498"/>
      <c r="C702" s="498"/>
      <c r="D702" s="498"/>
      <c r="E702" s="498"/>
      <c r="F702" s="498"/>
      <c r="G702" s="498"/>
      <c r="H702" s="498"/>
      <c r="I702" s="498"/>
      <c r="J702" s="498"/>
      <c r="K702" s="498"/>
      <c r="L702" s="498"/>
      <c r="M702" s="498"/>
    </row>
    <row r="703" spans="1:13" x14ac:dyDescent="0.2">
      <c r="A703" s="498"/>
      <c r="B703" s="498"/>
      <c r="C703" s="498"/>
      <c r="D703" s="498"/>
      <c r="E703" s="498"/>
      <c r="F703" s="498"/>
      <c r="G703" s="498"/>
      <c r="H703" s="498"/>
      <c r="I703" s="498"/>
      <c r="J703" s="498"/>
      <c r="K703" s="498"/>
      <c r="L703" s="498"/>
      <c r="M703" s="498"/>
    </row>
    <row r="704" spans="1:13" x14ac:dyDescent="0.2">
      <c r="A704" s="498"/>
      <c r="B704" s="498"/>
      <c r="C704" s="498"/>
      <c r="D704" s="498"/>
      <c r="E704" s="498"/>
      <c r="F704" s="498"/>
      <c r="G704" s="498"/>
      <c r="H704" s="498"/>
      <c r="I704" s="498"/>
      <c r="J704" s="498"/>
      <c r="K704" s="498"/>
      <c r="L704" s="498"/>
      <c r="M704" s="498"/>
    </row>
    <row r="705" spans="1:13" x14ac:dyDescent="0.2">
      <c r="A705" s="498"/>
      <c r="B705" s="498"/>
      <c r="C705" s="498"/>
      <c r="D705" s="498"/>
      <c r="E705" s="498"/>
      <c r="F705" s="498"/>
      <c r="G705" s="498"/>
      <c r="H705" s="498"/>
      <c r="I705" s="498"/>
      <c r="J705" s="498"/>
      <c r="K705" s="498"/>
      <c r="L705" s="498"/>
      <c r="M705" s="498"/>
    </row>
    <row r="706" spans="1:13" x14ac:dyDescent="0.2">
      <c r="A706" s="498"/>
      <c r="B706" s="498"/>
      <c r="C706" s="498"/>
      <c r="D706" s="498"/>
      <c r="E706" s="498"/>
      <c r="F706" s="498"/>
      <c r="G706" s="498"/>
      <c r="H706" s="498"/>
      <c r="I706" s="498"/>
      <c r="J706" s="498"/>
      <c r="K706" s="498"/>
      <c r="L706" s="498"/>
      <c r="M706" s="498"/>
    </row>
    <row r="707" spans="1:13" x14ac:dyDescent="0.2">
      <c r="A707" s="498"/>
      <c r="B707" s="498"/>
      <c r="C707" s="498"/>
      <c r="D707" s="498"/>
      <c r="E707" s="498"/>
      <c r="F707" s="498"/>
      <c r="G707" s="498"/>
      <c r="H707" s="498"/>
      <c r="I707" s="498"/>
      <c r="J707" s="498"/>
      <c r="K707" s="498"/>
      <c r="L707" s="498"/>
      <c r="M707" s="498"/>
    </row>
    <row r="708" spans="1:13" x14ac:dyDescent="0.2">
      <c r="A708" s="498"/>
      <c r="B708" s="498"/>
      <c r="C708" s="498"/>
      <c r="D708" s="498"/>
      <c r="E708" s="498"/>
      <c r="F708" s="498"/>
      <c r="G708" s="498"/>
      <c r="H708" s="498"/>
      <c r="I708" s="498"/>
      <c r="J708" s="498"/>
      <c r="K708" s="498"/>
      <c r="L708" s="498"/>
      <c r="M708" s="498"/>
    </row>
    <row r="709" spans="1:13" x14ac:dyDescent="0.2">
      <c r="A709" s="498"/>
      <c r="B709" s="498"/>
      <c r="C709" s="498"/>
      <c r="D709" s="498"/>
      <c r="E709" s="498"/>
      <c r="F709" s="498"/>
      <c r="G709" s="498"/>
      <c r="H709" s="498"/>
      <c r="I709" s="498"/>
      <c r="J709" s="498"/>
      <c r="K709" s="498"/>
      <c r="L709" s="498"/>
      <c r="M709" s="498"/>
    </row>
    <row r="710" spans="1:13" x14ac:dyDescent="0.2">
      <c r="A710" s="498"/>
      <c r="B710" s="498"/>
      <c r="C710" s="498"/>
      <c r="D710" s="498"/>
      <c r="E710" s="498"/>
      <c r="F710" s="498"/>
      <c r="G710" s="498"/>
      <c r="H710" s="498"/>
      <c r="I710" s="498"/>
      <c r="J710" s="498"/>
      <c r="K710" s="498"/>
      <c r="L710" s="498"/>
      <c r="M710" s="498"/>
    </row>
    <row r="711" spans="1:13" x14ac:dyDescent="0.2">
      <c r="A711" s="498"/>
      <c r="B711" s="498"/>
      <c r="C711" s="498"/>
      <c r="D711" s="498"/>
      <c r="E711" s="498"/>
      <c r="F711" s="498"/>
      <c r="G711" s="498"/>
      <c r="H711" s="498"/>
      <c r="I711" s="498"/>
      <c r="J711" s="498"/>
      <c r="K711" s="498"/>
      <c r="L711" s="498"/>
      <c r="M711" s="498"/>
    </row>
    <row r="712" spans="1:13" x14ac:dyDescent="0.2">
      <c r="A712" s="498"/>
      <c r="B712" s="498"/>
      <c r="C712" s="498"/>
      <c r="D712" s="498"/>
      <c r="E712" s="498"/>
      <c r="F712" s="498"/>
      <c r="G712" s="498"/>
      <c r="H712" s="498"/>
      <c r="I712" s="498"/>
      <c r="J712" s="498"/>
      <c r="K712" s="498"/>
      <c r="L712" s="498"/>
      <c r="M712" s="498"/>
    </row>
    <row r="713" spans="1:13" x14ac:dyDescent="0.2">
      <c r="A713" s="498"/>
      <c r="B713" s="498"/>
      <c r="C713" s="498"/>
      <c r="D713" s="498"/>
      <c r="E713" s="498"/>
      <c r="F713" s="498"/>
      <c r="G713" s="498"/>
      <c r="H713" s="498"/>
      <c r="I713" s="498"/>
      <c r="J713" s="498"/>
      <c r="K713" s="498"/>
      <c r="L713" s="498"/>
      <c r="M713" s="498"/>
    </row>
    <row r="714" spans="1:13" x14ac:dyDescent="0.2">
      <c r="A714" s="498"/>
      <c r="B714" s="498"/>
      <c r="C714" s="498"/>
      <c r="D714" s="498"/>
      <c r="E714" s="498"/>
      <c r="F714" s="498"/>
      <c r="G714" s="498"/>
      <c r="H714" s="498"/>
      <c r="I714" s="498"/>
      <c r="J714" s="498"/>
      <c r="K714" s="498"/>
      <c r="L714" s="498"/>
      <c r="M714" s="498"/>
    </row>
    <row r="715" spans="1:13" x14ac:dyDescent="0.2">
      <c r="A715" s="498"/>
      <c r="B715" s="498"/>
      <c r="C715" s="498"/>
      <c r="D715" s="498"/>
      <c r="E715" s="498"/>
      <c r="F715" s="498"/>
      <c r="G715" s="498"/>
      <c r="H715" s="498"/>
      <c r="I715" s="498"/>
      <c r="J715" s="498"/>
      <c r="K715" s="498"/>
      <c r="L715" s="498"/>
      <c r="M715" s="498"/>
    </row>
    <row r="716" spans="1:13" x14ac:dyDescent="0.2">
      <c r="A716" s="498"/>
      <c r="B716" s="498"/>
      <c r="C716" s="498"/>
      <c r="D716" s="498"/>
      <c r="E716" s="498"/>
      <c r="F716" s="498"/>
      <c r="G716" s="498"/>
      <c r="H716" s="498"/>
      <c r="I716" s="498"/>
      <c r="J716" s="498"/>
      <c r="K716" s="498"/>
      <c r="L716" s="498"/>
      <c r="M716" s="498"/>
    </row>
    <row r="717" spans="1:13" x14ac:dyDescent="0.2">
      <c r="A717" s="498"/>
      <c r="B717" s="498"/>
      <c r="C717" s="498"/>
      <c r="D717" s="498"/>
      <c r="E717" s="498"/>
      <c r="F717" s="498"/>
      <c r="G717" s="498"/>
      <c r="H717" s="498"/>
      <c r="I717" s="498"/>
      <c r="J717" s="498"/>
      <c r="K717" s="498"/>
      <c r="L717" s="498"/>
      <c r="M717" s="498"/>
    </row>
    <row r="718" spans="1:13" x14ac:dyDescent="0.2">
      <c r="A718" s="498"/>
      <c r="B718" s="498"/>
      <c r="C718" s="498"/>
      <c r="D718" s="498"/>
      <c r="E718" s="498"/>
      <c r="F718" s="498"/>
      <c r="G718" s="498"/>
      <c r="H718" s="498"/>
      <c r="I718" s="498"/>
      <c r="J718" s="498"/>
      <c r="K718" s="498"/>
      <c r="L718" s="498"/>
      <c r="M718" s="498"/>
    </row>
    <row r="719" spans="1:13" x14ac:dyDescent="0.2">
      <c r="A719" s="498"/>
      <c r="B719" s="498"/>
      <c r="C719" s="498"/>
      <c r="D719" s="498"/>
      <c r="E719" s="498"/>
      <c r="F719" s="498"/>
      <c r="G719" s="498"/>
      <c r="H719" s="498"/>
      <c r="I719" s="498"/>
      <c r="J719" s="498"/>
      <c r="K719" s="498"/>
      <c r="L719" s="498"/>
      <c r="M719" s="498"/>
    </row>
    <row r="720" spans="1:13" x14ac:dyDescent="0.2">
      <c r="A720" s="498"/>
      <c r="B720" s="498"/>
      <c r="C720" s="498"/>
      <c r="D720" s="498"/>
      <c r="E720" s="498"/>
      <c r="F720" s="498"/>
      <c r="G720" s="498"/>
      <c r="H720" s="498"/>
      <c r="I720" s="498"/>
      <c r="J720" s="498"/>
      <c r="K720" s="498"/>
      <c r="L720" s="498"/>
      <c r="M720" s="498"/>
    </row>
    <row r="721" spans="1:13" x14ac:dyDescent="0.2">
      <c r="A721" s="498"/>
      <c r="B721" s="498"/>
      <c r="C721" s="498"/>
      <c r="D721" s="498"/>
      <c r="E721" s="498"/>
      <c r="F721" s="498"/>
      <c r="G721" s="498"/>
      <c r="H721" s="498"/>
      <c r="I721" s="498"/>
      <c r="J721" s="498"/>
      <c r="K721" s="498"/>
      <c r="L721" s="498"/>
      <c r="M721" s="498"/>
    </row>
    <row r="722" spans="1:13" x14ac:dyDescent="0.2">
      <c r="A722" s="498"/>
      <c r="B722" s="498"/>
      <c r="C722" s="498"/>
      <c r="D722" s="498"/>
      <c r="E722" s="498"/>
      <c r="F722" s="498"/>
      <c r="G722" s="498"/>
      <c r="H722" s="498"/>
      <c r="I722" s="498"/>
      <c r="J722" s="498"/>
      <c r="K722" s="498"/>
      <c r="L722" s="498"/>
      <c r="M722" s="498"/>
    </row>
    <row r="723" spans="1:13" x14ac:dyDescent="0.2">
      <c r="A723" s="498"/>
      <c r="B723" s="498"/>
      <c r="C723" s="498"/>
      <c r="D723" s="498"/>
      <c r="E723" s="498"/>
      <c r="F723" s="498"/>
      <c r="G723" s="498"/>
      <c r="H723" s="498"/>
      <c r="I723" s="498"/>
      <c r="J723" s="498"/>
      <c r="K723" s="498"/>
      <c r="L723" s="498"/>
      <c r="M723" s="498"/>
    </row>
    <row r="724" spans="1:13" x14ac:dyDescent="0.2">
      <c r="A724" s="498"/>
      <c r="B724" s="498"/>
      <c r="C724" s="498"/>
      <c r="D724" s="498"/>
      <c r="E724" s="498"/>
      <c r="F724" s="498"/>
      <c r="G724" s="498"/>
      <c r="H724" s="498"/>
      <c r="I724" s="498"/>
      <c r="J724" s="498"/>
      <c r="K724" s="498"/>
      <c r="L724" s="498"/>
      <c r="M724" s="498"/>
    </row>
    <row r="725" spans="1:13" x14ac:dyDescent="0.2">
      <c r="A725" s="498"/>
      <c r="B725" s="498"/>
      <c r="C725" s="498"/>
      <c r="D725" s="498"/>
      <c r="E725" s="498"/>
      <c r="F725" s="498"/>
      <c r="G725" s="498"/>
      <c r="H725" s="498"/>
      <c r="I725" s="498"/>
      <c r="J725" s="498"/>
      <c r="K725" s="498"/>
      <c r="L725" s="498"/>
      <c r="M725" s="498"/>
    </row>
    <row r="726" spans="1:13" x14ac:dyDescent="0.2">
      <c r="A726" s="498"/>
      <c r="B726" s="498"/>
      <c r="C726" s="498"/>
      <c r="D726" s="498"/>
      <c r="E726" s="498"/>
      <c r="F726" s="498"/>
      <c r="G726" s="498"/>
      <c r="H726" s="498"/>
      <c r="I726" s="498"/>
      <c r="J726" s="498"/>
      <c r="K726" s="498"/>
      <c r="L726" s="498"/>
      <c r="M726" s="498"/>
    </row>
    <row r="727" spans="1:13" x14ac:dyDescent="0.2">
      <c r="A727" s="498"/>
      <c r="B727" s="498"/>
      <c r="C727" s="498"/>
      <c r="D727" s="498"/>
      <c r="E727" s="498"/>
      <c r="F727" s="498"/>
      <c r="G727" s="498"/>
      <c r="H727" s="498"/>
      <c r="I727" s="498"/>
      <c r="J727" s="498"/>
      <c r="K727" s="498"/>
      <c r="L727" s="498"/>
      <c r="M727" s="498"/>
    </row>
    <row r="728" spans="1:13" x14ac:dyDescent="0.2">
      <c r="A728" s="498"/>
      <c r="B728" s="498"/>
      <c r="C728" s="498"/>
      <c r="D728" s="498"/>
      <c r="E728" s="498"/>
      <c r="F728" s="498"/>
      <c r="G728" s="498"/>
      <c r="H728" s="498"/>
      <c r="I728" s="498"/>
      <c r="J728" s="498"/>
      <c r="K728" s="498"/>
      <c r="L728" s="498"/>
      <c r="M728" s="498"/>
    </row>
    <row r="729" spans="1:13" x14ac:dyDescent="0.2">
      <c r="A729" s="498"/>
      <c r="B729" s="498"/>
      <c r="C729" s="498"/>
      <c r="D729" s="498"/>
      <c r="E729" s="498"/>
      <c r="F729" s="498"/>
      <c r="G729" s="498"/>
      <c r="H729" s="498"/>
      <c r="I729" s="498"/>
      <c r="J729" s="498"/>
      <c r="K729" s="498"/>
      <c r="L729" s="498"/>
      <c r="M729" s="498"/>
    </row>
    <row r="730" spans="1:13" x14ac:dyDescent="0.2">
      <c r="A730" s="498"/>
      <c r="B730" s="498"/>
      <c r="C730" s="498"/>
      <c r="D730" s="498"/>
      <c r="E730" s="498"/>
      <c r="F730" s="498"/>
      <c r="G730" s="498"/>
      <c r="H730" s="498"/>
      <c r="I730" s="498"/>
      <c r="J730" s="498"/>
      <c r="K730" s="498"/>
      <c r="L730" s="498"/>
      <c r="M730" s="498"/>
    </row>
    <row r="731" spans="1:13" x14ac:dyDescent="0.2">
      <c r="A731" s="498"/>
      <c r="B731" s="498"/>
      <c r="C731" s="498"/>
      <c r="D731" s="498"/>
      <c r="E731" s="498"/>
      <c r="F731" s="498"/>
      <c r="G731" s="498"/>
      <c r="H731" s="498"/>
      <c r="I731" s="498"/>
      <c r="J731" s="498"/>
      <c r="K731" s="498"/>
      <c r="L731" s="498"/>
      <c r="M731" s="498"/>
    </row>
    <row r="732" spans="1:13" x14ac:dyDescent="0.2">
      <c r="A732" s="498"/>
      <c r="B732" s="498"/>
      <c r="C732" s="498"/>
      <c r="D732" s="498"/>
      <c r="E732" s="498"/>
      <c r="F732" s="498"/>
      <c r="G732" s="498"/>
      <c r="H732" s="498"/>
      <c r="I732" s="498"/>
      <c r="J732" s="498"/>
      <c r="K732" s="498"/>
      <c r="L732" s="498"/>
      <c r="M732" s="498"/>
    </row>
    <row r="733" spans="1:13" x14ac:dyDescent="0.2">
      <c r="A733" s="498"/>
      <c r="B733" s="498"/>
      <c r="C733" s="498"/>
      <c r="D733" s="498"/>
      <c r="E733" s="498"/>
      <c r="F733" s="498"/>
      <c r="G733" s="498"/>
      <c r="H733" s="498"/>
      <c r="I733" s="498"/>
      <c r="J733" s="498"/>
      <c r="K733" s="498"/>
      <c r="L733" s="498"/>
      <c r="M733" s="498"/>
    </row>
    <row r="734" spans="1:13" x14ac:dyDescent="0.2">
      <c r="A734" s="498"/>
      <c r="B734" s="498"/>
      <c r="C734" s="498"/>
      <c r="D734" s="498"/>
      <c r="E734" s="498"/>
      <c r="F734" s="498"/>
      <c r="G734" s="498"/>
      <c r="H734" s="498"/>
      <c r="I734" s="498"/>
      <c r="J734" s="498"/>
      <c r="K734" s="498"/>
      <c r="L734" s="498"/>
      <c r="M734" s="498"/>
    </row>
    <row r="735" spans="1:13" x14ac:dyDescent="0.2">
      <c r="A735" s="498"/>
      <c r="B735" s="498"/>
      <c r="C735" s="498"/>
      <c r="D735" s="498"/>
      <c r="E735" s="498"/>
      <c r="F735" s="498"/>
      <c r="G735" s="498"/>
      <c r="H735" s="498"/>
      <c r="I735" s="498"/>
      <c r="J735" s="498"/>
      <c r="K735" s="498"/>
      <c r="L735" s="498"/>
      <c r="M735" s="498"/>
    </row>
    <row r="736" spans="1:13" x14ac:dyDescent="0.2">
      <c r="A736" s="498"/>
      <c r="B736" s="498"/>
      <c r="C736" s="498"/>
      <c r="D736" s="498"/>
      <c r="E736" s="498"/>
      <c r="F736" s="498"/>
      <c r="G736" s="498"/>
      <c r="H736" s="498"/>
      <c r="I736" s="498"/>
      <c r="J736" s="498"/>
      <c r="K736" s="498"/>
      <c r="L736" s="498"/>
      <c r="M736" s="498"/>
    </row>
    <row r="737" spans="1:13" x14ac:dyDescent="0.2">
      <c r="A737" s="498"/>
      <c r="B737" s="498"/>
      <c r="C737" s="498"/>
      <c r="D737" s="498"/>
      <c r="E737" s="498"/>
      <c r="F737" s="498"/>
      <c r="G737" s="498"/>
      <c r="H737" s="498"/>
      <c r="I737" s="498"/>
      <c r="J737" s="498"/>
      <c r="K737" s="498"/>
      <c r="L737" s="498"/>
      <c r="M737" s="498"/>
    </row>
    <row r="738" spans="1:13" x14ac:dyDescent="0.2">
      <c r="A738" s="498"/>
      <c r="B738" s="498"/>
      <c r="C738" s="498"/>
      <c r="D738" s="498"/>
      <c r="E738" s="498"/>
      <c r="F738" s="498"/>
      <c r="G738" s="498"/>
      <c r="H738" s="498"/>
      <c r="I738" s="498"/>
      <c r="J738" s="498"/>
      <c r="K738" s="498"/>
      <c r="L738" s="498"/>
      <c r="M738" s="498"/>
    </row>
    <row r="739" spans="1:13" x14ac:dyDescent="0.2">
      <c r="A739" s="498"/>
      <c r="B739" s="498"/>
      <c r="C739" s="498"/>
      <c r="D739" s="498"/>
      <c r="E739" s="498"/>
      <c r="F739" s="498"/>
      <c r="G739" s="498"/>
      <c r="H739" s="498"/>
      <c r="I739" s="498"/>
      <c r="J739" s="498"/>
      <c r="K739" s="498"/>
      <c r="L739" s="498"/>
      <c r="M739" s="498"/>
    </row>
    <row r="740" spans="1:13" x14ac:dyDescent="0.2">
      <c r="A740" s="498"/>
      <c r="B740" s="498"/>
      <c r="C740" s="498"/>
      <c r="D740" s="498"/>
      <c r="E740" s="498"/>
      <c r="F740" s="498"/>
      <c r="G740" s="498"/>
      <c r="H740" s="498"/>
      <c r="I740" s="498"/>
      <c r="J740" s="498"/>
      <c r="K740" s="498"/>
      <c r="L740" s="498"/>
      <c r="M740" s="498"/>
    </row>
    <row r="741" spans="1:13" x14ac:dyDescent="0.2">
      <c r="A741" s="498"/>
      <c r="B741" s="498"/>
      <c r="C741" s="498"/>
      <c r="D741" s="498"/>
      <c r="E741" s="498"/>
      <c r="F741" s="498"/>
      <c r="G741" s="498"/>
      <c r="H741" s="498"/>
      <c r="I741" s="498"/>
      <c r="J741" s="498"/>
      <c r="K741" s="498"/>
      <c r="L741" s="498"/>
      <c r="M741" s="498"/>
    </row>
    <row r="742" spans="1:13" x14ac:dyDescent="0.2">
      <c r="A742" s="498"/>
      <c r="B742" s="498"/>
      <c r="C742" s="498"/>
      <c r="D742" s="498"/>
      <c r="E742" s="498"/>
      <c r="F742" s="498"/>
      <c r="G742" s="498"/>
      <c r="H742" s="498"/>
      <c r="I742" s="498"/>
      <c r="J742" s="498"/>
      <c r="K742" s="498"/>
      <c r="L742" s="498"/>
      <c r="M742" s="498"/>
    </row>
    <row r="743" spans="1:13" x14ac:dyDescent="0.2">
      <c r="A743" s="498"/>
      <c r="B743" s="498"/>
      <c r="C743" s="498"/>
      <c r="D743" s="498"/>
      <c r="E743" s="498"/>
      <c r="F743" s="498"/>
      <c r="G743" s="498"/>
      <c r="H743" s="498"/>
      <c r="I743" s="498"/>
      <c r="J743" s="498"/>
      <c r="K743" s="498"/>
      <c r="L743" s="498"/>
      <c r="M743" s="498"/>
    </row>
    <row r="744" spans="1:13" x14ac:dyDescent="0.2">
      <c r="A744" s="498"/>
      <c r="B744" s="498"/>
      <c r="C744" s="498"/>
      <c r="D744" s="498"/>
      <c r="E744" s="498"/>
      <c r="F744" s="498"/>
      <c r="G744" s="498"/>
      <c r="H744" s="498"/>
      <c r="I744" s="498"/>
      <c r="J744" s="498"/>
      <c r="K744" s="498"/>
      <c r="L744" s="498"/>
      <c r="M744" s="498"/>
    </row>
    <row r="745" spans="1:13" x14ac:dyDescent="0.2">
      <c r="A745" s="498"/>
      <c r="B745" s="498"/>
      <c r="C745" s="498"/>
      <c r="D745" s="498"/>
      <c r="E745" s="498"/>
      <c r="F745" s="498"/>
      <c r="G745" s="498"/>
      <c r="H745" s="498"/>
      <c r="I745" s="498"/>
      <c r="J745" s="498"/>
      <c r="K745" s="498"/>
      <c r="L745" s="498"/>
      <c r="M745" s="498"/>
    </row>
    <row r="746" spans="1:13" x14ac:dyDescent="0.2">
      <c r="A746" s="498"/>
      <c r="B746" s="498"/>
      <c r="C746" s="498"/>
      <c r="D746" s="498"/>
      <c r="E746" s="498"/>
      <c r="F746" s="498"/>
      <c r="G746" s="498"/>
      <c r="H746" s="498"/>
      <c r="I746" s="498"/>
      <c r="J746" s="498"/>
      <c r="K746" s="498"/>
      <c r="L746" s="498"/>
      <c r="M746" s="498"/>
    </row>
    <row r="747" spans="1:13" x14ac:dyDescent="0.2">
      <c r="A747" s="498"/>
      <c r="B747" s="498"/>
      <c r="C747" s="498"/>
      <c r="D747" s="498"/>
      <c r="E747" s="498"/>
      <c r="F747" s="498"/>
      <c r="G747" s="498"/>
      <c r="H747" s="498"/>
      <c r="I747" s="498"/>
      <c r="J747" s="498"/>
      <c r="K747" s="498"/>
      <c r="L747" s="498"/>
      <c r="M747" s="498"/>
    </row>
    <row r="748" spans="1:13" x14ac:dyDescent="0.2">
      <c r="A748" s="498"/>
      <c r="B748" s="498"/>
      <c r="C748" s="498"/>
      <c r="D748" s="498"/>
      <c r="E748" s="498"/>
      <c r="F748" s="498"/>
      <c r="G748" s="498"/>
      <c r="H748" s="498"/>
      <c r="I748" s="498"/>
      <c r="J748" s="498"/>
      <c r="K748" s="498"/>
      <c r="L748" s="498"/>
      <c r="M748" s="498"/>
    </row>
    <row r="749" spans="1:13" x14ac:dyDescent="0.2">
      <c r="A749" s="498"/>
      <c r="B749" s="498"/>
      <c r="C749" s="498"/>
      <c r="D749" s="498"/>
      <c r="E749" s="498"/>
      <c r="F749" s="498"/>
      <c r="G749" s="498"/>
      <c r="H749" s="498"/>
      <c r="I749" s="498"/>
      <c r="J749" s="498"/>
      <c r="K749" s="498"/>
      <c r="L749" s="498"/>
      <c r="M749" s="498"/>
    </row>
    <row r="750" spans="1:13" x14ac:dyDescent="0.2">
      <c r="A750" s="498"/>
      <c r="B750" s="498"/>
      <c r="C750" s="498"/>
      <c r="D750" s="498"/>
      <c r="E750" s="498"/>
      <c r="F750" s="498"/>
      <c r="G750" s="498"/>
      <c r="H750" s="498"/>
      <c r="I750" s="498"/>
      <c r="J750" s="498"/>
      <c r="K750" s="498"/>
      <c r="L750" s="498"/>
      <c r="M750" s="498"/>
    </row>
    <row r="751" spans="1:13" x14ac:dyDescent="0.2">
      <c r="A751" s="498"/>
      <c r="B751" s="498"/>
      <c r="C751" s="498"/>
      <c r="D751" s="498"/>
      <c r="E751" s="498"/>
      <c r="F751" s="498"/>
      <c r="G751" s="498"/>
      <c r="H751" s="498"/>
      <c r="I751" s="498"/>
      <c r="J751" s="498"/>
      <c r="K751" s="498"/>
      <c r="L751" s="498"/>
      <c r="M751" s="498"/>
    </row>
    <row r="752" spans="1:13" x14ac:dyDescent="0.2">
      <c r="A752" s="498"/>
      <c r="B752" s="498"/>
      <c r="C752" s="498"/>
      <c r="D752" s="498"/>
      <c r="E752" s="498"/>
      <c r="F752" s="498"/>
      <c r="G752" s="498"/>
      <c r="H752" s="498"/>
      <c r="I752" s="498"/>
      <c r="J752" s="498"/>
      <c r="K752" s="498"/>
      <c r="L752" s="498"/>
      <c r="M752" s="498"/>
    </row>
    <row r="753" spans="1:13" x14ac:dyDescent="0.2">
      <c r="A753" s="498"/>
      <c r="B753" s="498"/>
      <c r="C753" s="498"/>
      <c r="D753" s="498"/>
      <c r="E753" s="498"/>
      <c r="F753" s="498"/>
      <c r="G753" s="498"/>
      <c r="H753" s="498"/>
      <c r="I753" s="498"/>
      <c r="J753" s="498"/>
      <c r="K753" s="498"/>
      <c r="L753" s="498"/>
      <c r="M753" s="498"/>
    </row>
    <row r="754" spans="1:13" x14ac:dyDescent="0.2">
      <c r="A754" s="498"/>
      <c r="B754" s="498"/>
      <c r="C754" s="498"/>
      <c r="D754" s="498"/>
      <c r="E754" s="498"/>
      <c r="F754" s="498"/>
      <c r="G754" s="498"/>
      <c r="H754" s="498"/>
      <c r="I754" s="498"/>
      <c r="J754" s="498"/>
      <c r="K754" s="498"/>
      <c r="L754" s="498"/>
      <c r="M754" s="498"/>
    </row>
    <row r="755" spans="1:13" x14ac:dyDescent="0.2">
      <c r="A755" s="498"/>
      <c r="B755" s="498"/>
      <c r="C755" s="498"/>
      <c r="D755" s="498"/>
      <c r="E755" s="498"/>
      <c r="F755" s="498"/>
      <c r="G755" s="498"/>
      <c r="H755" s="498"/>
      <c r="I755" s="498"/>
      <c r="J755" s="498"/>
      <c r="K755" s="498"/>
      <c r="L755" s="498"/>
      <c r="M755" s="498"/>
    </row>
    <row r="756" spans="1:13" x14ac:dyDescent="0.2">
      <c r="A756" s="498"/>
      <c r="B756" s="498"/>
      <c r="C756" s="498"/>
      <c r="D756" s="498"/>
      <c r="E756" s="498"/>
      <c r="F756" s="498"/>
      <c r="G756" s="498"/>
      <c r="H756" s="498"/>
      <c r="I756" s="498"/>
      <c r="J756" s="498"/>
      <c r="K756" s="498"/>
      <c r="L756" s="498"/>
      <c r="M756" s="498"/>
    </row>
    <row r="757" spans="1:13" x14ac:dyDescent="0.2">
      <c r="A757" s="498"/>
      <c r="B757" s="498"/>
      <c r="C757" s="498"/>
      <c r="D757" s="498"/>
      <c r="E757" s="498"/>
      <c r="F757" s="498"/>
      <c r="G757" s="498"/>
      <c r="H757" s="498"/>
      <c r="I757" s="498"/>
      <c r="J757" s="498"/>
      <c r="K757" s="498"/>
      <c r="L757" s="498"/>
      <c r="M757" s="498"/>
    </row>
    <row r="758" spans="1:13" x14ac:dyDescent="0.2">
      <c r="A758" s="498"/>
      <c r="B758" s="498"/>
      <c r="C758" s="498"/>
      <c r="D758" s="498"/>
      <c r="E758" s="498"/>
      <c r="F758" s="498"/>
      <c r="G758" s="498"/>
      <c r="H758" s="498"/>
      <c r="I758" s="498"/>
      <c r="J758" s="498"/>
      <c r="K758" s="498"/>
      <c r="L758" s="498"/>
      <c r="M758" s="498"/>
    </row>
    <row r="759" spans="1:13" x14ac:dyDescent="0.2">
      <c r="A759" s="498"/>
      <c r="B759" s="498"/>
      <c r="C759" s="498"/>
      <c r="D759" s="498"/>
      <c r="E759" s="498"/>
      <c r="F759" s="498"/>
      <c r="G759" s="498"/>
      <c r="H759" s="498"/>
      <c r="I759" s="498"/>
      <c r="J759" s="498"/>
      <c r="K759" s="498"/>
      <c r="L759" s="498"/>
      <c r="M759" s="498"/>
    </row>
    <row r="760" spans="1:13" x14ac:dyDescent="0.2">
      <c r="A760" s="498"/>
      <c r="B760" s="498"/>
      <c r="C760" s="498"/>
      <c r="D760" s="498"/>
      <c r="E760" s="498"/>
      <c r="F760" s="498"/>
      <c r="G760" s="498"/>
      <c r="H760" s="498"/>
      <c r="I760" s="498"/>
      <c r="J760" s="498"/>
      <c r="K760" s="498"/>
      <c r="L760" s="498"/>
      <c r="M760" s="498"/>
    </row>
    <row r="761" spans="1:13" x14ac:dyDescent="0.2">
      <c r="A761" s="498"/>
      <c r="B761" s="498"/>
      <c r="C761" s="498"/>
      <c r="D761" s="498"/>
      <c r="E761" s="498"/>
      <c r="F761" s="498"/>
      <c r="G761" s="498"/>
      <c r="H761" s="498"/>
      <c r="I761" s="498"/>
      <c r="J761" s="498"/>
      <c r="K761" s="498"/>
      <c r="L761" s="498"/>
      <c r="M761" s="498"/>
    </row>
    <row r="762" spans="1:13" x14ac:dyDescent="0.2">
      <c r="A762" s="498"/>
      <c r="B762" s="498"/>
      <c r="C762" s="498"/>
      <c r="D762" s="498"/>
      <c r="E762" s="498"/>
      <c r="F762" s="498"/>
      <c r="G762" s="498"/>
      <c r="H762" s="498"/>
      <c r="I762" s="498"/>
      <c r="J762" s="498"/>
      <c r="K762" s="498"/>
      <c r="L762" s="498"/>
      <c r="M762" s="498"/>
    </row>
    <row r="763" spans="1:13" x14ac:dyDescent="0.2">
      <c r="A763" s="498"/>
      <c r="B763" s="498"/>
      <c r="C763" s="498"/>
      <c r="D763" s="498"/>
      <c r="E763" s="498"/>
      <c r="F763" s="498"/>
      <c r="G763" s="498"/>
      <c r="H763" s="498"/>
      <c r="I763" s="498"/>
      <c r="J763" s="498"/>
      <c r="K763" s="498"/>
      <c r="L763" s="498"/>
      <c r="M763" s="498"/>
    </row>
    <row r="764" spans="1:13" x14ac:dyDescent="0.2">
      <c r="A764" s="498"/>
      <c r="B764" s="498"/>
      <c r="C764" s="498"/>
      <c r="D764" s="498"/>
      <c r="E764" s="498"/>
      <c r="F764" s="498"/>
      <c r="G764" s="498"/>
      <c r="H764" s="498"/>
      <c r="I764" s="498"/>
      <c r="J764" s="498"/>
      <c r="K764" s="498"/>
      <c r="L764" s="498"/>
      <c r="M764" s="498"/>
    </row>
    <row r="765" spans="1:13" x14ac:dyDescent="0.2">
      <c r="A765" s="498"/>
      <c r="B765" s="498"/>
      <c r="C765" s="498"/>
      <c r="D765" s="498"/>
      <c r="E765" s="498"/>
      <c r="F765" s="498"/>
      <c r="G765" s="498"/>
      <c r="H765" s="498"/>
      <c r="I765" s="498"/>
      <c r="J765" s="498"/>
      <c r="K765" s="498"/>
      <c r="L765" s="498"/>
      <c r="M765" s="498"/>
    </row>
    <row r="766" spans="1:13" x14ac:dyDescent="0.2">
      <c r="A766" s="498"/>
      <c r="B766" s="498"/>
      <c r="C766" s="498"/>
      <c r="D766" s="498"/>
      <c r="E766" s="498"/>
      <c r="F766" s="498"/>
      <c r="G766" s="498"/>
      <c r="H766" s="498"/>
      <c r="I766" s="498"/>
      <c r="J766" s="498"/>
      <c r="K766" s="498"/>
      <c r="L766" s="498"/>
      <c r="M766" s="498"/>
    </row>
    <row r="767" spans="1:13" x14ac:dyDescent="0.2">
      <c r="A767" s="498"/>
      <c r="B767" s="498"/>
      <c r="C767" s="498"/>
      <c r="D767" s="498"/>
      <c r="E767" s="498"/>
      <c r="F767" s="498"/>
      <c r="G767" s="498"/>
      <c r="H767" s="498"/>
      <c r="I767" s="498"/>
      <c r="J767" s="498"/>
      <c r="K767" s="498"/>
      <c r="L767" s="498"/>
      <c r="M767" s="498"/>
    </row>
    <row r="768" spans="1:13" x14ac:dyDescent="0.2">
      <c r="A768" s="498"/>
      <c r="B768" s="498"/>
      <c r="C768" s="498"/>
      <c r="D768" s="498"/>
      <c r="E768" s="498"/>
      <c r="F768" s="498"/>
      <c r="G768" s="498"/>
      <c r="H768" s="498"/>
      <c r="I768" s="498"/>
      <c r="J768" s="498"/>
      <c r="K768" s="498"/>
      <c r="L768" s="498"/>
      <c r="M768" s="498"/>
    </row>
    <row r="769" spans="1:13" x14ac:dyDescent="0.2">
      <c r="A769" s="498"/>
      <c r="B769" s="498"/>
      <c r="C769" s="498"/>
      <c r="D769" s="498"/>
      <c r="E769" s="498"/>
      <c r="F769" s="498"/>
      <c r="G769" s="498"/>
      <c r="H769" s="498"/>
      <c r="I769" s="498"/>
      <c r="J769" s="498"/>
      <c r="K769" s="498"/>
      <c r="L769" s="498"/>
      <c r="M769" s="498"/>
    </row>
    <row r="770" spans="1:13" x14ac:dyDescent="0.2">
      <c r="A770" s="498"/>
      <c r="B770" s="498"/>
      <c r="C770" s="498"/>
      <c r="D770" s="498"/>
      <c r="E770" s="498"/>
      <c r="F770" s="498"/>
      <c r="G770" s="498"/>
      <c r="H770" s="498"/>
      <c r="I770" s="498"/>
      <c r="J770" s="498"/>
      <c r="K770" s="498"/>
      <c r="L770" s="498"/>
      <c r="M770" s="498"/>
    </row>
    <row r="771" spans="1:13" x14ac:dyDescent="0.2">
      <c r="A771" s="498"/>
      <c r="B771" s="498"/>
      <c r="C771" s="498"/>
      <c r="D771" s="498"/>
      <c r="E771" s="498"/>
      <c r="F771" s="498"/>
      <c r="G771" s="498"/>
      <c r="H771" s="498"/>
      <c r="I771" s="498"/>
      <c r="J771" s="498"/>
      <c r="K771" s="498"/>
      <c r="L771" s="498"/>
      <c r="M771" s="498"/>
    </row>
    <row r="772" spans="1:13" x14ac:dyDescent="0.2">
      <c r="A772" s="498"/>
      <c r="B772" s="498"/>
      <c r="C772" s="498"/>
      <c r="D772" s="498"/>
      <c r="E772" s="498"/>
      <c r="F772" s="498"/>
      <c r="G772" s="498"/>
      <c r="H772" s="498"/>
      <c r="I772" s="498"/>
      <c r="J772" s="498"/>
      <c r="K772" s="498"/>
      <c r="L772" s="498"/>
      <c r="M772" s="498"/>
    </row>
    <row r="773" spans="1:13" x14ac:dyDescent="0.2">
      <c r="A773" s="498"/>
      <c r="B773" s="498"/>
      <c r="C773" s="498"/>
      <c r="D773" s="498"/>
      <c r="E773" s="498"/>
      <c r="F773" s="498"/>
      <c r="G773" s="498"/>
      <c r="H773" s="498"/>
      <c r="I773" s="498"/>
      <c r="J773" s="498"/>
      <c r="K773" s="498"/>
      <c r="L773" s="498"/>
      <c r="M773" s="498"/>
    </row>
    <row r="774" spans="1:13" x14ac:dyDescent="0.2">
      <c r="A774" s="498"/>
      <c r="B774" s="498"/>
      <c r="C774" s="498"/>
      <c r="D774" s="498"/>
      <c r="E774" s="498"/>
      <c r="F774" s="498"/>
      <c r="G774" s="498"/>
      <c r="H774" s="498"/>
      <c r="I774" s="498"/>
      <c r="J774" s="498"/>
      <c r="K774" s="498"/>
      <c r="L774" s="498"/>
      <c r="M774" s="498"/>
    </row>
    <row r="775" spans="1:13" x14ac:dyDescent="0.2">
      <c r="A775" s="498"/>
      <c r="B775" s="498"/>
      <c r="C775" s="498"/>
      <c r="D775" s="498"/>
      <c r="E775" s="498"/>
      <c r="F775" s="498"/>
      <c r="G775" s="498"/>
      <c r="H775" s="498"/>
      <c r="I775" s="498"/>
      <c r="J775" s="498"/>
      <c r="K775" s="498"/>
      <c r="L775" s="498"/>
      <c r="M775" s="498"/>
    </row>
    <row r="776" spans="1:13" x14ac:dyDescent="0.2">
      <c r="A776" s="498"/>
      <c r="B776" s="498"/>
      <c r="C776" s="498"/>
      <c r="D776" s="498"/>
      <c r="E776" s="498"/>
      <c r="F776" s="498"/>
      <c r="G776" s="498"/>
      <c r="H776" s="498"/>
      <c r="I776" s="498"/>
      <c r="J776" s="498"/>
      <c r="K776" s="498"/>
      <c r="L776" s="498"/>
      <c r="M776" s="498"/>
    </row>
    <row r="777" spans="1:13" x14ac:dyDescent="0.2">
      <c r="A777" s="498"/>
      <c r="B777" s="498"/>
      <c r="C777" s="498"/>
      <c r="D777" s="498"/>
      <c r="E777" s="498"/>
      <c r="F777" s="498"/>
      <c r="G777" s="498"/>
      <c r="H777" s="498"/>
      <c r="I777" s="498"/>
      <c r="J777" s="498"/>
      <c r="K777" s="498"/>
      <c r="L777" s="498"/>
      <c r="M777" s="498"/>
    </row>
    <row r="778" spans="1:13" x14ac:dyDescent="0.2">
      <c r="A778" s="498"/>
      <c r="B778" s="498"/>
      <c r="C778" s="498"/>
      <c r="D778" s="498"/>
      <c r="E778" s="498"/>
      <c r="F778" s="498"/>
      <c r="G778" s="498"/>
      <c r="H778" s="498"/>
      <c r="I778" s="498"/>
      <c r="J778" s="498"/>
      <c r="K778" s="498"/>
      <c r="L778" s="498"/>
      <c r="M778" s="498"/>
    </row>
    <row r="779" spans="1:13" x14ac:dyDescent="0.2">
      <c r="A779" s="498"/>
      <c r="B779" s="498"/>
      <c r="C779" s="498"/>
      <c r="D779" s="498"/>
      <c r="E779" s="498"/>
      <c r="F779" s="498"/>
      <c r="G779" s="498"/>
      <c r="H779" s="498"/>
      <c r="I779" s="498"/>
      <c r="J779" s="498"/>
      <c r="K779" s="498"/>
      <c r="L779" s="498"/>
      <c r="M779" s="498"/>
    </row>
    <row r="780" spans="1:13" x14ac:dyDescent="0.2">
      <c r="A780" s="498"/>
      <c r="B780" s="498"/>
      <c r="C780" s="498"/>
      <c r="D780" s="498"/>
      <c r="E780" s="498"/>
      <c r="F780" s="498"/>
      <c r="G780" s="498"/>
      <c r="H780" s="498"/>
      <c r="I780" s="498"/>
      <c r="J780" s="498"/>
      <c r="K780" s="498"/>
      <c r="L780" s="498"/>
      <c r="M780" s="498"/>
    </row>
    <row r="781" spans="1:13" x14ac:dyDescent="0.2">
      <c r="A781" s="498"/>
      <c r="B781" s="498"/>
      <c r="C781" s="498"/>
      <c r="D781" s="498"/>
      <c r="E781" s="498"/>
      <c r="F781" s="498"/>
      <c r="G781" s="498"/>
      <c r="H781" s="498"/>
      <c r="I781" s="498"/>
      <c r="J781" s="498"/>
      <c r="K781" s="498"/>
      <c r="L781" s="498"/>
      <c r="M781" s="498"/>
    </row>
    <row r="782" spans="1:13" x14ac:dyDescent="0.2">
      <c r="A782" s="498"/>
      <c r="B782" s="498"/>
      <c r="C782" s="498"/>
      <c r="D782" s="498"/>
      <c r="E782" s="498"/>
      <c r="F782" s="498"/>
      <c r="G782" s="498"/>
      <c r="H782" s="498"/>
      <c r="I782" s="498"/>
      <c r="J782" s="498"/>
      <c r="K782" s="498"/>
      <c r="L782" s="498"/>
      <c r="M782" s="498"/>
    </row>
    <row r="783" spans="1:13" x14ac:dyDescent="0.2">
      <c r="A783" s="498"/>
      <c r="B783" s="498"/>
      <c r="C783" s="498"/>
      <c r="D783" s="498"/>
      <c r="E783" s="498"/>
      <c r="F783" s="498"/>
      <c r="G783" s="498"/>
      <c r="H783" s="498"/>
      <c r="I783" s="498"/>
      <c r="J783" s="498"/>
      <c r="K783" s="498"/>
      <c r="L783" s="498"/>
      <c r="M783" s="498"/>
    </row>
    <row r="784" spans="1:13" x14ac:dyDescent="0.2">
      <c r="A784" s="498"/>
      <c r="B784" s="498"/>
      <c r="C784" s="498"/>
      <c r="D784" s="498"/>
      <c r="E784" s="498"/>
      <c r="F784" s="498"/>
      <c r="G784" s="498"/>
      <c r="H784" s="498"/>
      <c r="I784" s="498"/>
      <c r="J784" s="498"/>
      <c r="K784" s="498"/>
      <c r="L784" s="498"/>
      <c r="M784" s="498"/>
    </row>
    <row r="785" spans="1:13" x14ac:dyDescent="0.2">
      <c r="A785" s="498"/>
      <c r="B785" s="498"/>
      <c r="C785" s="498"/>
      <c r="D785" s="498"/>
      <c r="E785" s="498"/>
      <c r="F785" s="498"/>
      <c r="G785" s="498"/>
      <c r="H785" s="498"/>
      <c r="I785" s="498"/>
      <c r="J785" s="498"/>
      <c r="K785" s="498"/>
      <c r="L785" s="498"/>
      <c r="M785" s="498"/>
    </row>
    <row r="786" spans="1:13" x14ac:dyDescent="0.2">
      <c r="A786" s="498"/>
      <c r="B786" s="498"/>
      <c r="C786" s="498"/>
      <c r="D786" s="498"/>
      <c r="E786" s="498"/>
      <c r="F786" s="498"/>
      <c r="G786" s="498"/>
      <c r="H786" s="498"/>
      <c r="I786" s="498"/>
      <c r="J786" s="498"/>
      <c r="K786" s="498"/>
      <c r="L786" s="498"/>
      <c r="M786" s="498"/>
    </row>
    <row r="787" spans="1:13" x14ac:dyDescent="0.2">
      <c r="A787" s="498"/>
      <c r="B787" s="498"/>
      <c r="C787" s="498"/>
      <c r="D787" s="498"/>
      <c r="E787" s="498"/>
      <c r="F787" s="498"/>
      <c r="G787" s="498"/>
      <c r="H787" s="498"/>
      <c r="I787" s="498"/>
      <c r="J787" s="498"/>
      <c r="K787" s="498"/>
      <c r="L787" s="498"/>
      <c r="M787" s="498"/>
    </row>
    <row r="788" spans="1:13" x14ac:dyDescent="0.2">
      <c r="A788" s="498"/>
      <c r="B788" s="498"/>
      <c r="C788" s="498"/>
      <c r="D788" s="498"/>
      <c r="E788" s="498"/>
      <c r="F788" s="498"/>
      <c r="G788" s="498"/>
      <c r="H788" s="498"/>
      <c r="I788" s="498"/>
      <c r="J788" s="498"/>
      <c r="K788" s="498"/>
      <c r="L788" s="498"/>
      <c r="M788" s="498"/>
    </row>
    <row r="789" spans="1:13" x14ac:dyDescent="0.2">
      <c r="A789" s="498"/>
      <c r="B789" s="498"/>
      <c r="C789" s="498"/>
      <c r="D789" s="498"/>
      <c r="E789" s="498"/>
      <c r="F789" s="498"/>
      <c r="G789" s="498"/>
      <c r="H789" s="498"/>
      <c r="I789" s="498"/>
      <c r="J789" s="498"/>
      <c r="K789" s="498"/>
      <c r="L789" s="498"/>
      <c r="M789" s="498"/>
    </row>
    <row r="790" spans="1:13" x14ac:dyDescent="0.2">
      <c r="A790" s="498"/>
      <c r="B790" s="498"/>
      <c r="C790" s="498"/>
      <c r="D790" s="498"/>
      <c r="E790" s="498"/>
      <c r="F790" s="498"/>
      <c r="G790" s="498"/>
      <c r="H790" s="498"/>
      <c r="I790" s="498"/>
      <c r="J790" s="498"/>
      <c r="K790" s="498"/>
      <c r="L790" s="498"/>
      <c r="M790" s="498"/>
    </row>
    <row r="791" spans="1:13" x14ac:dyDescent="0.2">
      <c r="A791" s="498"/>
      <c r="B791" s="498"/>
      <c r="C791" s="498"/>
      <c r="D791" s="498"/>
      <c r="E791" s="498"/>
      <c r="F791" s="498"/>
      <c r="G791" s="498"/>
      <c r="H791" s="498"/>
      <c r="I791" s="498"/>
      <c r="J791" s="498"/>
      <c r="K791" s="498"/>
      <c r="L791" s="498"/>
      <c r="M791" s="498"/>
    </row>
    <row r="792" spans="1:13" x14ac:dyDescent="0.2">
      <c r="A792" s="498"/>
      <c r="B792" s="498"/>
      <c r="C792" s="498"/>
      <c r="D792" s="498"/>
      <c r="E792" s="498"/>
      <c r="F792" s="498"/>
      <c r="G792" s="498"/>
      <c r="H792" s="498"/>
      <c r="I792" s="498"/>
      <c r="J792" s="498"/>
      <c r="K792" s="498"/>
      <c r="L792" s="498"/>
      <c r="M792" s="498"/>
    </row>
    <row r="793" spans="1:13" x14ac:dyDescent="0.2">
      <c r="A793" s="498"/>
      <c r="B793" s="498"/>
      <c r="C793" s="498"/>
      <c r="D793" s="498"/>
      <c r="E793" s="498"/>
      <c r="F793" s="498"/>
      <c r="G793" s="498"/>
      <c r="H793" s="498"/>
      <c r="I793" s="498"/>
      <c r="J793" s="498"/>
      <c r="K793" s="498"/>
      <c r="L793" s="498"/>
      <c r="M793" s="498"/>
    </row>
    <row r="794" spans="1:13" x14ac:dyDescent="0.2">
      <c r="A794" s="498"/>
      <c r="B794" s="498"/>
      <c r="C794" s="498"/>
      <c r="D794" s="498"/>
      <c r="E794" s="498"/>
      <c r="F794" s="498"/>
      <c r="G794" s="498"/>
      <c r="H794" s="498"/>
      <c r="I794" s="498"/>
      <c r="J794" s="498"/>
      <c r="K794" s="498"/>
      <c r="L794" s="498"/>
      <c r="M794" s="498"/>
    </row>
    <row r="795" spans="1:13" x14ac:dyDescent="0.2">
      <c r="A795" s="498"/>
      <c r="B795" s="498"/>
      <c r="C795" s="498"/>
      <c r="D795" s="498"/>
      <c r="E795" s="498"/>
      <c r="F795" s="498"/>
      <c r="G795" s="498"/>
      <c r="H795" s="498"/>
      <c r="I795" s="498"/>
      <c r="J795" s="498"/>
      <c r="K795" s="498"/>
      <c r="L795" s="498"/>
      <c r="M795" s="498"/>
    </row>
    <row r="796" spans="1:13" x14ac:dyDescent="0.2">
      <c r="A796" s="498"/>
      <c r="B796" s="498"/>
      <c r="C796" s="498"/>
      <c r="D796" s="498"/>
      <c r="E796" s="498"/>
      <c r="F796" s="498"/>
      <c r="G796" s="498"/>
      <c r="H796" s="498"/>
      <c r="I796" s="498"/>
      <c r="J796" s="498"/>
      <c r="K796" s="498"/>
      <c r="L796" s="498"/>
      <c r="M796" s="498"/>
    </row>
    <row r="797" spans="1:13" x14ac:dyDescent="0.2">
      <c r="A797" s="498"/>
      <c r="B797" s="498"/>
      <c r="C797" s="498"/>
      <c r="D797" s="498"/>
      <c r="E797" s="498"/>
      <c r="F797" s="498"/>
      <c r="G797" s="498"/>
      <c r="H797" s="498"/>
      <c r="I797" s="498"/>
      <c r="J797" s="498"/>
      <c r="K797" s="498"/>
      <c r="L797" s="498"/>
      <c r="M797" s="498"/>
    </row>
    <row r="798" spans="1:13" x14ac:dyDescent="0.2">
      <c r="A798" s="498"/>
      <c r="B798" s="498"/>
      <c r="C798" s="498"/>
      <c r="D798" s="498"/>
      <c r="E798" s="498"/>
      <c r="F798" s="498"/>
      <c r="G798" s="498"/>
      <c r="H798" s="498"/>
      <c r="I798" s="498"/>
      <c r="J798" s="498"/>
      <c r="K798" s="498"/>
      <c r="L798" s="498"/>
      <c r="M798" s="498"/>
    </row>
    <row r="799" spans="1:13" x14ac:dyDescent="0.2">
      <c r="A799" s="498"/>
      <c r="B799" s="498"/>
      <c r="C799" s="498"/>
      <c r="D799" s="498"/>
      <c r="E799" s="498"/>
      <c r="F799" s="498"/>
      <c r="G799" s="498"/>
      <c r="H799" s="498"/>
      <c r="I799" s="498"/>
      <c r="J799" s="498"/>
      <c r="K799" s="498"/>
      <c r="L799" s="498"/>
      <c r="M799" s="498"/>
    </row>
    <row r="800" spans="1:13" x14ac:dyDescent="0.2">
      <c r="A800" s="498"/>
      <c r="B800" s="498"/>
      <c r="C800" s="498"/>
      <c r="D800" s="498"/>
      <c r="E800" s="498"/>
      <c r="F800" s="498"/>
      <c r="G800" s="498"/>
      <c r="H800" s="498"/>
      <c r="I800" s="498"/>
      <c r="J800" s="498"/>
      <c r="K800" s="498"/>
      <c r="L800" s="498"/>
      <c r="M800" s="498"/>
    </row>
    <row r="801" spans="1:13" x14ac:dyDescent="0.2">
      <c r="A801" s="498"/>
      <c r="B801" s="498"/>
      <c r="C801" s="498"/>
      <c r="D801" s="498"/>
      <c r="E801" s="498"/>
      <c r="F801" s="498"/>
      <c r="G801" s="498"/>
      <c r="H801" s="498"/>
      <c r="I801" s="498"/>
      <c r="J801" s="498"/>
      <c r="K801" s="498"/>
      <c r="L801" s="498"/>
      <c r="M801" s="498"/>
    </row>
    <row r="802" spans="1:13" x14ac:dyDescent="0.2">
      <c r="A802" s="498"/>
      <c r="B802" s="498"/>
      <c r="C802" s="498"/>
      <c r="D802" s="498"/>
      <c r="E802" s="498"/>
      <c r="F802" s="498"/>
      <c r="G802" s="498"/>
      <c r="H802" s="498"/>
      <c r="I802" s="498"/>
      <c r="J802" s="498"/>
      <c r="K802" s="498"/>
      <c r="L802" s="498"/>
      <c r="M802" s="498"/>
    </row>
    <row r="803" spans="1:13" x14ac:dyDescent="0.2">
      <c r="A803" s="498"/>
      <c r="B803" s="498"/>
      <c r="C803" s="498"/>
      <c r="D803" s="498"/>
      <c r="E803" s="498"/>
      <c r="F803" s="498"/>
      <c r="G803" s="498"/>
      <c r="H803" s="498"/>
      <c r="I803" s="498"/>
      <c r="J803" s="498"/>
      <c r="K803" s="498"/>
      <c r="L803" s="498"/>
      <c r="M803" s="498"/>
    </row>
    <row r="804" spans="1:13" x14ac:dyDescent="0.2">
      <c r="A804" s="498"/>
      <c r="B804" s="498"/>
      <c r="C804" s="498"/>
      <c r="D804" s="498"/>
      <c r="E804" s="498"/>
      <c r="F804" s="498"/>
      <c r="G804" s="498"/>
      <c r="H804" s="498"/>
      <c r="I804" s="498"/>
      <c r="J804" s="498"/>
      <c r="K804" s="498"/>
      <c r="L804" s="498"/>
      <c r="M804" s="498"/>
    </row>
    <row r="805" spans="1:13" x14ac:dyDescent="0.2">
      <c r="A805" s="498"/>
      <c r="B805" s="498"/>
      <c r="C805" s="498"/>
      <c r="D805" s="498"/>
      <c r="E805" s="498"/>
      <c r="F805" s="498"/>
      <c r="G805" s="498"/>
      <c r="H805" s="498"/>
      <c r="I805" s="498"/>
      <c r="J805" s="498"/>
      <c r="K805" s="498"/>
      <c r="L805" s="498"/>
      <c r="M805" s="498"/>
    </row>
    <row r="806" spans="1:13" x14ac:dyDescent="0.2">
      <c r="A806" s="498"/>
      <c r="B806" s="498"/>
      <c r="C806" s="498"/>
      <c r="D806" s="498"/>
      <c r="E806" s="498"/>
      <c r="F806" s="498"/>
      <c r="G806" s="498"/>
      <c r="H806" s="498"/>
      <c r="I806" s="498"/>
      <c r="J806" s="498"/>
      <c r="K806" s="498"/>
      <c r="L806" s="498"/>
      <c r="M806" s="498"/>
    </row>
    <row r="807" spans="1:13" x14ac:dyDescent="0.2">
      <c r="A807" s="498"/>
      <c r="B807" s="498"/>
      <c r="C807" s="498"/>
      <c r="D807" s="498"/>
      <c r="E807" s="498"/>
      <c r="F807" s="498"/>
      <c r="G807" s="498"/>
      <c r="H807" s="498"/>
      <c r="I807" s="498"/>
      <c r="J807" s="498"/>
      <c r="K807" s="498"/>
      <c r="L807" s="498"/>
      <c r="M807" s="498"/>
    </row>
    <row r="808" spans="1:13" x14ac:dyDescent="0.2">
      <c r="A808" s="498"/>
      <c r="B808" s="498"/>
      <c r="C808" s="498"/>
      <c r="D808" s="498"/>
      <c r="E808" s="498"/>
      <c r="F808" s="498"/>
      <c r="G808" s="498"/>
      <c r="H808" s="498"/>
      <c r="I808" s="498"/>
      <c r="J808" s="498"/>
      <c r="K808" s="498"/>
      <c r="L808" s="498"/>
      <c r="M808" s="498"/>
    </row>
    <row r="809" spans="1:13" x14ac:dyDescent="0.2">
      <c r="A809" s="498"/>
      <c r="B809" s="498"/>
      <c r="C809" s="498"/>
      <c r="D809" s="498"/>
      <c r="E809" s="498"/>
      <c r="F809" s="498"/>
      <c r="G809" s="498"/>
      <c r="H809" s="498"/>
      <c r="I809" s="498"/>
      <c r="J809" s="498"/>
      <c r="K809" s="498"/>
      <c r="L809" s="498"/>
      <c r="M809" s="498"/>
    </row>
    <row r="810" spans="1:13" x14ac:dyDescent="0.2">
      <c r="A810" s="498"/>
      <c r="B810" s="498"/>
      <c r="C810" s="498"/>
      <c r="D810" s="498"/>
      <c r="E810" s="498"/>
      <c r="F810" s="498"/>
      <c r="G810" s="498"/>
      <c r="H810" s="498"/>
      <c r="I810" s="498"/>
      <c r="J810" s="498"/>
      <c r="K810" s="498"/>
      <c r="L810" s="498"/>
      <c r="M810" s="498"/>
    </row>
    <row r="811" spans="1:13" x14ac:dyDescent="0.2">
      <c r="A811" s="498"/>
      <c r="B811" s="498"/>
      <c r="C811" s="498"/>
      <c r="D811" s="498"/>
      <c r="E811" s="498"/>
      <c r="F811" s="498"/>
      <c r="G811" s="498"/>
      <c r="H811" s="498"/>
      <c r="I811" s="498"/>
      <c r="J811" s="498"/>
      <c r="K811" s="498"/>
      <c r="L811" s="498"/>
      <c r="M811" s="498"/>
    </row>
    <row r="812" spans="1:13" x14ac:dyDescent="0.2">
      <c r="A812" s="498"/>
      <c r="B812" s="498"/>
      <c r="C812" s="498"/>
      <c r="D812" s="498"/>
      <c r="E812" s="498"/>
      <c r="F812" s="498"/>
      <c r="G812" s="498"/>
      <c r="H812" s="498"/>
      <c r="I812" s="498"/>
      <c r="J812" s="498"/>
      <c r="K812" s="498"/>
      <c r="L812" s="498"/>
      <c r="M812" s="498"/>
    </row>
    <row r="813" spans="1:13" x14ac:dyDescent="0.2">
      <c r="A813" s="498"/>
      <c r="B813" s="498"/>
      <c r="C813" s="498"/>
      <c r="D813" s="498"/>
      <c r="E813" s="498"/>
      <c r="F813" s="498"/>
      <c r="G813" s="498"/>
      <c r="H813" s="498"/>
      <c r="I813" s="498"/>
      <c r="J813" s="498"/>
      <c r="K813" s="498"/>
      <c r="L813" s="498"/>
      <c r="M813" s="498"/>
    </row>
    <row r="814" spans="1:13" x14ac:dyDescent="0.2">
      <c r="A814" s="498"/>
      <c r="B814" s="498"/>
      <c r="C814" s="498"/>
      <c r="D814" s="498"/>
      <c r="E814" s="498"/>
      <c r="F814" s="498"/>
      <c r="G814" s="498"/>
      <c r="H814" s="498"/>
      <c r="I814" s="498"/>
      <c r="J814" s="498"/>
      <c r="K814" s="498"/>
      <c r="L814" s="498"/>
      <c r="M814" s="498"/>
    </row>
    <row r="815" spans="1:13" x14ac:dyDescent="0.2">
      <c r="A815" s="498"/>
      <c r="B815" s="498"/>
      <c r="C815" s="498"/>
      <c r="D815" s="498"/>
      <c r="E815" s="498"/>
      <c r="F815" s="498"/>
      <c r="G815" s="498"/>
      <c r="H815" s="498"/>
      <c r="I815" s="498"/>
      <c r="J815" s="498"/>
      <c r="K815" s="498"/>
      <c r="L815" s="498"/>
      <c r="M815" s="498"/>
    </row>
    <row r="816" spans="1:13" x14ac:dyDescent="0.2">
      <c r="A816" s="498"/>
      <c r="B816" s="498"/>
      <c r="C816" s="498"/>
      <c r="D816" s="498"/>
      <c r="E816" s="498"/>
      <c r="F816" s="498"/>
      <c r="G816" s="498"/>
      <c r="H816" s="498"/>
      <c r="I816" s="498"/>
      <c r="J816" s="498"/>
      <c r="K816" s="498"/>
      <c r="L816" s="498"/>
      <c r="M816" s="498"/>
    </row>
    <row r="817" spans="1:13" x14ac:dyDescent="0.2">
      <c r="A817" s="498"/>
      <c r="B817" s="498"/>
      <c r="C817" s="498"/>
      <c r="D817" s="498"/>
      <c r="E817" s="498"/>
      <c r="F817" s="498"/>
      <c r="G817" s="498"/>
      <c r="H817" s="498"/>
      <c r="I817" s="498"/>
      <c r="J817" s="498"/>
      <c r="K817" s="498"/>
      <c r="L817" s="498"/>
      <c r="M817" s="498"/>
    </row>
    <row r="818" spans="1:13" x14ac:dyDescent="0.2">
      <c r="A818" s="498"/>
      <c r="B818" s="498"/>
      <c r="C818" s="498"/>
      <c r="D818" s="498"/>
      <c r="E818" s="498"/>
      <c r="F818" s="498"/>
      <c r="G818" s="498"/>
      <c r="H818" s="498"/>
      <c r="I818" s="498"/>
      <c r="J818" s="498"/>
      <c r="K818" s="498"/>
      <c r="L818" s="498"/>
      <c r="M818" s="498"/>
    </row>
    <row r="819" spans="1:13" x14ac:dyDescent="0.2">
      <c r="A819" s="498"/>
      <c r="B819" s="498"/>
      <c r="C819" s="498"/>
      <c r="D819" s="498"/>
      <c r="E819" s="498"/>
      <c r="F819" s="498"/>
      <c r="G819" s="498"/>
      <c r="H819" s="498"/>
      <c r="I819" s="498"/>
      <c r="J819" s="498"/>
      <c r="K819" s="498"/>
      <c r="L819" s="498"/>
      <c r="M819" s="498"/>
    </row>
    <row r="820" spans="1:13" x14ac:dyDescent="0.2">
      <c r="A820" s="498"/>
      <c r="B820" s="498"/>
      <c r="C820" s="498"/>
      <c r="D820" s="498"/>
      <c r="E820" s="498"/>
      <c r="F820" s="498"/>
      <c r="G820" s="498"/>
      <c r="H820" s="498"/>
      <c r="I820" s="498"/>
      <c r="J820" s="498"/>
      <c r="K820" s="498"/>
      <c r="L820" s="498"/>
      <c r="M820" s="498"/>
    </row>
    <row r="821" spans="1:13" x14ac:dyDescent="0.2">
      <c r="A821" s="498"/>
      <c r="B821" s="498"/>
      <c r="C821" s="498"/>
      <c r="D821" s="498"/>
      <c r="E821" s="498"/>
      <c r="F821" s="498"/>
      <c r="G821" s="498"/>
      <c r="H821" s="498"/>
      <c r="I821" s="498"/>
      <c r="J821" s="498"/>
      <c r="K821" s="498"/>
      <c r="L821" s="498"/>
      <c r="M821" s="498"/>
    </row>
    <row r="822" spans="1:13" x14ac:dyDescent="0.2">
      <c r="A822" s="498"/>
      <c r="B822" s="498"/>
      <c r="C822" s="498"/>
      <c r="D822" s="498"/>
      <c r="E822" s="498"/>
      <c r="F822" s="498"/>
      <c r="G822" s="498"/>
      <c r="H822" s="498"/>
      <c r="I822" s="498"/>
      <c r="J822" s="498"/>
      <c r="K822" s="498"/>
      <c r="L822" s="498"/>
      <c r="M822" s="498"/>
    </row>
    <row r="823" spans="1:13" x14ac:dyDescent="0.2">
      <c r="A823" s="498"/>
      <c r="B823" s="498"/>
      <c r="C823" s="498"/>
      <c r="D823" s="498"/>
      <c r="E823" s="498"/>
      <c r="F823" s="498"/>
      <c r="G823" s="498"/>
      <c r="H823" s="498"/>
      <c r="I823" s="498"/>
      <c r="J823" s="498"/>
      <c r="K823" s="498"/>
      <c r="L823" s="498"/>
      <c r="M823" s="498"/>
    </row>
    <row r="824" spans="1:13" x14ac:dyDescent="0.2">
      <c r="A824" s="498"/>
      <c r="B824" s="498"/>
      <c r="C824" s="498"/>
      <c r="D824" s="498"/>
      <c r="E824" s="498"/>
      <c r="F824" s="498"/>
      <c r="G824" s="498"/>
      <c r="H824" s="498"/>
      <c r="I824" s="498"/>
      <c r="J824" s="498"/>
      <c r="K824" s="498"/>
      <c r="L824" s="498"/>
      <c r="M824" s="498"/>
    </row>
    <row r="825" spans="1:13" x14ac:dyDescent="0.2">
      <c r="A825" s="498"/>
      <c r="B825" s="498"/>
      <c r="C825" s="498"/>
      <c r="D825" s="498"/>
      <c r="E825" s="498"/>
      <c r="F825" s="498"/>
      <c r="G825" s="498"/>
      <c r="H825" s="498"/>
      <c r="I825" s="498"/>
      <c r="J825" s="498"/>
      <c r="K825" s="498"/>
      <c r="L825" s="498"/>
      <c r="M825" s="498"/>
    </row>
    <row r="826" spans="1:13" x14ac:dyDescent="0.2">
      <c r="A826" s="498"/>
      <c r="B826" s="498"/>
      <c r="C826" s="498"/>
      <c r="D826" s="498"/>
      <c r="E826" s="498"/>
      <c r="F826" s="498"/>
      <c r="G826" s="498"/>
      <c r="H826" s="498"/>
      <c r="I826" s="498"/>
      <c r="J826" s="498"/>
      <c r="K826" s="498"/>
      <c r="L826" s="498"/>
      <c r="M826" s="498"/>
    </row>
    <row r="827" spans="1:13" x14ac:dyDescent="0.2">
      <c r="A827" s="498"/>
      <c r="B827" s="498"/>
      <c r="C827" s="498"/>
      <c r="D827" s="498"/>
      <c r="E827" s="498"/>
      <c r="F827" s="498"/>
      <c r="G827" s="498"/>
      <c r="H827" s="498"/>
      <c r="I827" s="498"/>
      <c r="J827" s="498"/>
      <c r="K827" s="498"/>
      <c r="L827" s="498"/>
      <c r="M827" s="498"/>
    </row>
    <row r="828" spans="1:13" x14ac:dyDescent="0.2">
      <c r="A828" s="498"/>
      <c r="B828" s="498"/>
      <c r="C828" s="498"/>
      <c r="D828" s="498"/>
      <c r="E828" s="498"/>
      <c r="F828" s="498"/>
      <c r="G828" s="498"/>
      <c r="H828" s="498"/>
      <c r="I828" s="498"/>
      <c r="J828" s="498"/>
      <c r="K828" s="498"/>
      <c r="L828" s="498"/>
      <c r="M828" s="498"/>
    </row>
    <row r="829" spans="1:13" x14ac:dyDescent="0.2">
      <c r="A829" s="498"/>
      <c r="B829" s="498"/>
      <c r="C829" s="498"/>
      <c r="D829" s="498"/>
      <c r="E829" s="498"/>
      <c r="F829" s="498"/>
      <c r="G829" s="498"/>
      <c r="H829" s="498"/>
      <c r="I829" s="498"/>
      <c r="J829" s="498"/>
      <c r="K829" s="498"/>
      <c r="L829" s="498"/>
      <c r="M829" s="498"/>
    </row>
    <row r="830" spans="1:13" x14ac:dyDescent="0.2">
      <c r="A830" s="498"/>
      <c r="B830" s="498"/>
      <c r="C830" s="498"/>
      <c r="D830" s="498"/>
      <c r="E830" s="498"/>
      <c r="F830" s="498"/>
      <c r="G830" s="498"/>
      <c r="H830" s="498"/>
      <c r="I830" s="498"/>
      <c r="J830" s="498"/>
      <c r="K830" s="498"/>
      <c r="L830" s="498"/>
      <c r="M830" s="498"/>
    </row>
    <row r="831" spans="1:13" x14ac:dyDescent="0.2">
      <c r="A831" s="498"/>
      <c r="B831" s="498"/>
      <c r="C831" s="498"/>
      <c r="D831" s="498"/>
      <c r="E831" s="498"/>
      <c r="F831" s="498"/>
      <c r="G831" s="498"/>
      <c r="H831" s="498"/>
      <c r="I831" s="498"/>
      <c r="J831" s="498"/>
      <c r="K831" s="498"/>
      <c r="L831" s="498"/>
      <c r="M831" s="498"/>
    </row>
    <row r="832" spans="1:13" x14ac:dyDescent="0.2">
      <c r="A832" s="498"/>
      <c r="B832" s="498"/>
      <c r="C832" s="498"/>
      <c r="D832" s="498"/>
      <c r="E832" s="498"/>
      <c r="F832" s="498"/>
      <c r="G832" s="498"/>
      <c r="H832" s="498"/>
      <c r="I832" s="498"/>
      <c r="J832" s="498"/>
      <c r="K832" s="498"/>
      <c r="L832" s="498"/>
      <c r="M832" s="498"/>
    </row>
    <row r="833" spans="1:13" x14ac:dyDescent="0.2">
      <c r="A833" s="498"/>
      <c r="B833" s="498"/>
      <c r="C833" s="498"/>
      <c r="D833" s="498"/>
      <c r="E833" s="498"/>
      <c r="F833" s="498"/>
      <c r="G833" s="498"/>
      <c r="H833" s="498"/>
      <c r="I833" s="498"/>
      <c r="J833" s="498"/>
      <c r="K833" s="498"/>
      <c r="L833" s="498"/>
      <c r="M833" s="498"/>
    </row>
    <row r="834" spans="1:13" x14ac:dyDescent="0.2">
      <c r="A834" s="498"/>
      <c r="B834" s="498"/>
      <c r="C834" s="498"/>
      <c r="D834" s="498"/>
      <c r="E834" s="498"/>
      <c r="F834" s="498"/>
      <c r="G834" s="498"/>
      <c r="H834" s="498"/>
      <c r="I834" s="498"/>
      <c r="J834" s="498"/>
      <c r="K834" s="498"/>
      <c r="L834" s="498"/>
      <c r="M834" s="498"/>
    </row>
    <row r="835" spans="1:13" x14ac:dyDescent="0.2">
      <c r="A835" s="498"/>
      <c r="B835" s="498"/>
      <c r="C835" s="498"/>
      <c r="D835" s="498"/>
      <c r="E835" s="498"/>
      <c r="F835" s="498"/>
      <c r="G835" s="498"/>
      <c r="H835" s="498"/>
      <c r="I835" s="498"/>
      <c r="J835" s="498"/>
      <c r="K835" s="498"/>
      <c r="L835" s="498"/>
      <c r="M835" s="498"/>
    </row>
    <row r="836" spans="1:13" x14ac:dyDescent="0.2">
      <c r="A836" s="498"/>
      <c r="B836" s="498"/>
      <c r="C836" s="498"/>
      <c r="D836" s="498"/>
      <c r="E836" s="498"/>
      <c r="F836" s="498"/>
      <c r="G836" s="498"/>
      <c r="H836" s="498"/>
      <c r="I836" s="498"/>
      <c r="J836" s="498"/>
      <c r="K836" s="498"/>
      <c r="L836" s="498"/>
      <c r="M836" s="498"/>
    </row>
    <row r="837" spans="1:13" x14ac:dyDescent="0.2">
      <c r="A837" s="498"/>
      <c r="B837" s="498"/>
      <c r="C837" s="498"/>
      <c r="D837" s="498"/>
      <c r="E837" s="498"/>
      <c r="F837" s="498"/>
      <c r="G837" s="498"/>
      <c r="H837" s="498"/>
      <c r="I837" s="498"/>
      <c r="J837" s="498"/>
      <c r="K837" s="498"/>
      <c r="L837" s="498"/>
      <c r="M837" s="498"/>
    </row>
    <row r="838" spans="1:13" x14ac:dyDescent="0.2">
      <c r="A838" s="498"/>
      <c r="B838" s="498"/>
      <c r="C838" s="498"/>
      <c r="D838" s="498"/>
      <c r="E838" s="498"/>
      <c r="F838" s="498"/>
      <c r="G838" s="498"/>
      <c r="H838" s="498"/>
      <c r="I838" s="498"/>
      <c r="J838" s="498"/>
      <c r="K838" s="498"/>
      <c r="L838" s="498"/>
      <c r="M838" s="498"/>
    </row>
    <row r="839" spans="1:13" x14ac:dyDescent="0.2">
      <c r="A839" s="498"/>
      <c r="B839" s="498"/>
      <c r="C839" s="498"/>
      <c r="D839" s="498"/>
      <c r="E839" s="498"/>
      <c r="F839" s="498"/>
      <c r="G839" s="498"/>
      <c r="H839" s="498"/>
      <c r="I839" s="498"/>
      <c r="J839" s="498"/>
      <c r="K839" s="498"/>
      <c r="L839" s="498"/>
      <c r="M839" s="498"/>
    </row>
    <row r="840" spans="1:13" x14ac:dyDescent="0.2">
      <c r="A840" s="498"/>
      <c r="B840" s="498"/>
      <c r="C840" s="498"/>
      <c r="D840" s="498"/>
      <c r="E840" s="498"/>
      <c r="F840" s="498"/>
      <c r="G840" s="498"/>
      <c r="H840" s="498"/>
      <c r="I840" s="498"/>
      <c r="J840" s="498"/>
      <c r="K840" s="498"/>
      <c r="L840" s="498"/>
      <c r="M840" s="498"/>
    </row>
    <row r="841" spans="1:13" x14ac:dyDescent="0.2">
      <c r="A841" s="498"/>
      <c r="B841" s="498"/>
      <c r="C841" s="498"/>
      <c r="D841" s="498"/>
      <c r="E841" s="498"/>
      <c r="F841" s="498"/>
      <c r="G841" s="498"/>
      <c r="H841" s="498"/>
      <c r="I841" s="498"/>
      <c r="J841" s="498"/>
      <c r="K841" s="498"/>
      <c r="L841" s="498"/>
      <c r="M841" s="498"/>
    </row>
    <row r="842" spans="1:13" x14ac:dyDescent="0.2">
      <c r="A842" s="498"/>
      <c r="B842" s="498"/>
      <c r="C842" s="498"/>
      <c r="D842" s="498"/>
      <c r="E842" s="498"/>
      <c r="F842" s="498"/>
      <c r="G842" s="498"/>
      <c r="H842" s="498"/>
      <c r="I842" s="498"/>
      <c r="J842" s="498"/>
      <c r="K842" s="498"/>
      <c r="L842" s="498"/>
      <c r="M842" s="498"/>
    </row>
    <row r="843" spans="1:13" x14ac:dyDescent="0.2">
      <c r="A843" s="498"/>
      <c r="B843" s="498"/>
      <c r="C843" s="498"/>
      <c r="D843" s="498"/>
      <c r="E843" s="498"/>
      <c r="F843" s="498"/>
      <c r="G843" s="498"/>
      <c r="H843" s="498"/>
      <c r="I843" s="498"/>
      <c r="J843" s="498"/>
      <c r="K843" s="498"/>
      <c r="L843" s="498"/>
      <c r="M843" s="498"/>
    </row>
    <row r="844" spans="1:13" x14ac:dyDescent="0.2">
      <c r="A844" s="498"/>
      <c r="B844" s="498"/>
      <c r="C844" s="498"/>
      <c r="D844" s="498"/>
      <c r="E844" s="498"/>
      <c r="F844" s="498"/>
      <c r="G844" s="498"/>
      <c r="H844" s="498"/>
      <c r="I844" s="498"/>
      <c r="J844" s="498"/>
      <c r="K844" s="498"/>
      <c r="L844" s="498"/>
      <c r="M844" s="498"/>
    </row>
    <row r="845" spans="1:13" x14ac:dyDescent="0.2">
      <c r="A845" s="498"/>
      <c r="B845" s="498"/>
      <c r="C845" s="498"/>
      <c r="D845" s="498"/>
      <c r="E845" s="498"/>
      <c r="F845" s="498"/>
      <c r="G845" s="498"/>
      <c r="H845" s="498"/>
      <c r="I845" s="498"/>
      <c r="J845" s="498"/>
      <c r="K845" s="498"/>
      <c r="L845" s="498"/>
      <c r="M845" s="498"/>
    </row>
    <row r="846" spans="1:13" x14ac:dyDescent="0.2">
      <c r="A846" s="498"/>
      <c r="B846" s="498"/>
      <c r="C846" s="498"/>
      <c r="D846" s="498"/>
      <c r="E846" s="498"/>
      <c r="F846" s="498"/>
      <c r="G846" s="498"/>
      <c r="H846" s="498"/>
      <c r="I846" s="498"/>
      <c r="J846" s="498"/>
      <c r="K846" s="498"/>
      <c r="L846" s="498"/>
      <c r="M846" s="498"/>
    </row>
    <row r="847" spans="1:13" x14ac:dyDescent="0.2">
      <c r="A847" s="498"/>
      <c r="B847" s="498"/>
      <c r="C847" s="498"/>
      <c r="D847" s="498"/>
      <c r="E847" s="498"/>
      <c r="F847" s="498"/>
      <c r="G847" s="498"/>
      <c r="H847" s="498"/>
      <c r="I847" s="498"/>
      <c r="J847" s="498"/>
      <c r="K847" s="498"/>
      <c r="L847" s="498"/>
      <c r="M847" s="498"/>
    </row>
    <row r="848" spans="1:13" x14ac:dyDescent="0.2">
      <c r="A848" s="498"/>
      <c r="B848" s="498"/>
      <c r="C848" s="498"/>
      <c r="D848" s="498"/>
      <c r="E848" s="498"/>
      <c r="F848" s="498"/>
      <c r="G848" s="498"/>
      <c r="H848" s="498"/>
      <c r="I848" s="498"/>
      <c r="J848" s="498"/>
      <c r="K848" s="498"/>
      <c r="L848" s="498"/>
      <c r="M848" s="498"/>
    </row>
    <row r="849" spans="1:13" x14ac:dyDescent="0.2">
      <c r="A849" s="498"/>
      <c r="B849" s="498"/>
      <c r="C849" s="498"/>
      <c r="D849" s="498"/>
      <c r="E849" s="498"/>
      <c r="F849" s="498"/>
      <c r="G849" s="498"/>
      <c r="H849" s="498"/>
      <c r="I849" s="498"/>
      <c r="J849" s="498"/>
      <c r="K849" s="498"/>
      <c r="L849" s="498"/>
      <c r="M849" s="498"/>
    </row>
    <row r="850" spans="1:13" x14ac:dyDescent="0.2">
      <c r="A850" s="498"/>
      <c r="B850" s="498"/>
      <c r="C850" s="498"/>
      <c r="D850" s="498"/>
      <c r="E850" s="498"/>
      <c r="F850" s="498"/>
      <c r="G850" s="498"/>
      <c r="H850" s="498"/>
      <c r="I850" s="498"/>
      <c r="J850" s="498"/>
      <c r="K850" s="498"/>
      <c r="L850" s="498"/>
      <c r="M850" s="498"/>
    </row>
    <row r="851" spans="1:13" x14ac:dyDescent="0.2">
      <c r="A851" s="498"/>
      <c r="B851" s="498"/>
      <c r="C851" s="498"/>
      <c r="D851" s="498"/>
      <c r="E851" s="498"/>
      <c r="F851" s="498"/>
      <c r="G851" s="498"/>
      <c r="H851" s="498"/>
      <c r="I851" s="498"/>
      <c r="J851" s="498"/>
      <c r="K851" s="498"/>
      <c r="L851" s="498"/>
      <c r="M851" s="498"/>
    </row>
    <row r="852" spans="1:13" x14ac:dyDescent="0.2">
      <c r="A852" s="498"/>
      <c r="B852" s="498"/>
      <c r="C852" s="498"/>
      <c r="D852" s="498"/>
      <c r="E852" s="498"/>
      <c r="F852" s="498"/>
      <c r="G852" s="498"/>
      <c r="H852" s="498"/>
      <c r="I852" s="498"/>
      <c r="J852" s="498"/>
      <c r="K852" s="498"/>
      <c r="L852" s="498"/>
      <c r="M852" s="498"/>
    </row>
    <row r="853" spans="1:13" x14ac:dyDescent="0.2">
      <c r="A853" s="498"/>
      <c r="B853" s="498"/>
      <c r="C853" s="498"/>
      <c r="D853" s="498"/>
      <c r="E853" s="498"/>
      <c r="F853" s="498"/>
      <c r="G853" s="498"/>
      <c r="H853" s="498"/>
      <c r="I853" s="498"/>
      <c r="J853" s="498"/>
      <c r="K853" s="498"/>
      <c r="L853" s="498"/>
      <c r="M853" s="498"/>
    </row>
    <row r="854" spans="1:13" x14ac:dyDescent="0.2">
      <c r="A854" s="498"/>
      <c r="B854" s="498"/>
      <c r="C854" s="498"/>
      <c r="D854" s="498"/>
      <c r="E854" s="498"/>
      <c r="F854" s="498"/>
      <c r="G854" s="498"/>
      <c r="H854" s="498"/>
      <c r="I854" s="498"/>
      <c r="J854" s="498"/>
      <c r="K854" s="498"/>
      <c r="L854" s="498"/>
      <c r="M854" s="498"/>
    </row>
    <row r="855" spans="1:13" x14ac:dyDescent="0.2">
      <c r="A855" s="498"/>
      <c r="B855" s="498"/>
      <c r="C855" s="498"/>
      <c r="D855" s="498"/>
      <c r="E855" s="498"/>
      <c r="F855" s="498"/>
      <c r="G855" s="498"/>
      <c r="H855" s="498"/>
      <c r="I855" s="498"/>
      <c r="J855" s="498"/>
      <c r="K855" s="498"/>
      <c r="L855" s="498"/>
      <c r="M855" s="498"/>
    </row>
    <row r="856" spans="1:13" x14ac:dyDescent="0.2">
      <c r="A856" s="498"/>
      <c r="B856" s="498"/>
      <c r="C856" s="498"/>
      <c r="D856" s="498"/>
      <c r="E856" s="498"/>
      <c r="F856" s="498"/>
      <c r="G856" s="498"/>
      <c r="H856" s="498"/>
      <c r="I856" s="498"/>
      <c r="J856" s="498"/>
      <c r="K856" s="498"/>
      <c r="L856" s="498"/>
      <c r="M856" s="498"/>
    </row>
    <row r="857" spans="1:13" x14ac:dyDescent="0.2">
      <c r="A857" s="498"/>
      <c r="B857" s="498"/>
      <c r="C857" s="498"/>
      <c r="D857" s="498"/>
      <c r="E857" s="498"/>
      <c r="F857" s="498"/>
      <c r="G857" s="498"/>
      <c r="H857" s="498"/>
      <c r="I857" s="498"/>
      <c r="J857" s="498"/>
      <c r="K857" s="498"/>
      <c r="L857" s="498"/>
      <c r="M857" s="498"/>
    </row>
    <row r="858" spans="1:13" x14ac:dyDescent="0.2">
      <c r="A858" s="498"/>
      <c r="B858" s="498"/>
      <c r="C858" s="498"/>
      <c r="D858" s="498"/>
      <c r="E858" s="498"/>
      <c r="F858" s="498"/>
      <c r="G858" s="498"/>
      <c r="H858" s="498"/>
      <c r="I858" s="498"/>
      <c r="J858" s="498"/>
      <c r="K858" s="498"/>
      <c r="L858" s="498"/>
      <c r="M858" s="498"/>
    </row>
    <row r="859" spans="1:13" x14ac:dyDescent="0.2">
      <c r="A859" s="498"/>
      <c r="B859" s="498"/>
      <c r="C859" s="498"/>
      <c r="D859" s="498"/>
      <c r="E859" s="498"/>
      <c r="F859" s="498"/>
      <c r="G859" s="498"/>
      <c r="H859" s="498"/>
      <c r="I859" s="498"/>
      <c r="J859" s="498"/>
      <c r="K859" s="498"/>
      <c r="L859" s="498"/>
      <c r="M859" s="498"/>
    </row>
    <row r="860" spans="1:13" x14ac:dyDescent="0.2">
      <c r="A860" s="498"/>
      <c r="B860" s="498"/>
      <c r="C860" s="498"/>
      <c r="D860" s="498"/>
      <c r="E860" s="498"/>
      <c r="F860" s="498"/>
      <c r="G860" s="498"/>
      <c r="H860" s="498"/>
      <c r="I860" s="498"/>
      <c r="J860" s="498"/>
      <c r="K860" s="498"/>
      <c r="L860" s="498"/>
      <c r="M860" s="498"/>
    </row>
    <row r="861" spans="1:13" x14ac:dyDescent="0.2">
      <c r="A861" s="498"/>
      <c r="B861" s="498"/>
      <c r="C861" s="498"/>
      <c r="D861" s="498"/>
      <c r="E861" s="498"/>
      <c r="F861" s="498"/>
      <c r="G861" s="498"/>
      <c r="H861" s="498"/>
      <c r="I861" s="498"/>
      <c r="J861" s="498"/>
      <c r="K861" s="498"/>
      <c r="L861" s="498"/>
      <c r="M861" s="498"/>
    </row>
    <row r="862" spans="1:13" x14ac:dyDescent="0.2">
      <c r="A862" s="498"/>
      <c r="B862" s="498"/>
      <c r="C862" s="498"/>
      <c r="D862" s="498"/>
      <c r="E862" s="498"/>
      <c r="F862" s="498"/>
      <c r="G862" s="498"/>
      <c r="H862" s="498"/>
      <c r="I862" s="498"/>
      <c r="J862" s="498"/>
      <c r="K862" s="498"/>
      <c r="L862" s="498"/>
      <c r="M862" s="498"/>
    </row>
    <row r="863" spans="1:13" x14ac:dyDescent="0.2">
      <c r="A863" s="498"/>
      <c r="B863" s="498"/>
      <c r="C863" s="498"/>
      <c r="D863" s="498"/>
      <c r="E863" s="498"/>
      <c r="F863" s="498"/>
      <c r="G863" s="498"/>
      <c r="H863" s="498"/>
      <c r="I863" s="498"/>
      <c r="J863" s="498"/>
      <c r="K863" s="498"/>
      <c r="L863" s="498"/>
      <c r="M863" s="498"/>
    </row>
    <row r="864" spans="1:13" x14ac:dyDescent="0.2">
      <c r="A864" s="498"/>
      <c r="B864" s="498"/>
      <c r="C864" s="498"/>
      <c r="D864" s="498"/>
      <c r="E864" s="498"/>
      <c r="F864" s="498"/>
      <c r="G864" s="498"/>
      <c r="H864" s="498"/>
      <c r="I864" s="498"/>
      <c r="J864" s="498"/>
      <c r="K864" s="498"/>
      <c r="L864" s="498"/>
      <c r="M864" s="498"/>
    </row>
    <row r="865" spans="1:13" x14ac:dyDescent="0.2">
      <c r="A865" s="498"/>
      <c r="B865" s="498"/>
      <c r="C865" s="498"/>
      <c r="D865" s="498"/>
      <c r="E865" s="498"/>
      <c r="F865" s="498"/>
      <c r="G865" s="498"/>
      <c r="H865" s="498"/>
      <c r="I865" s="498"/>
      <c r="J865" s="498"/>
      <c r="K865" s="498"/>
      <c r="L865" s="498"/>
      <c r="M865" s="498"/>
    </row>
    <row r="866" spans="1:13" x14ac:dyDescent="0.2">
      <c r="A866" s="498"/>
      <c r="B866" s="498"/>
      <c r="C866" s="498"/>
      <c r="D866" s="498"/>
      <c r="E866" s="498"/>
      <c r="F866" s="498"/>
      <c r="G866" s="498"/>
      <c r="H866" s="498"/>
      <c r="I866" s="498"/>
      <c r="J866" s="498"/>
      <c r="K866" s="498"/>
      <c r="L866" s="498"/>
      <c r="M866" s="498"/>
    </row>
    <row r="867" spans="1:13" x14ac:dyDescent="0.2">
      <c r="A867" s="498"/>
      <c r="B867" s="498"/>
      <c r="C867" s="498"/>
      <c r="D867" s="498"/>
      <c r="E867" s="498"/>
      <c r="F867" s="498"/>
      <c r="G867" s="498"/>
      <c r="H867" s="498"/>
      <c r="I867" s="498"/>
      <c r="J867" s="498"/>
      <c r="K867" s="498"/>
      <c r="L867" s="498"/>
      <c r="M867" s="498"/>
    </row>
    <row r="868" spans="1:13" x14ac:dyDescent="0.2">
      <c r="A868" s="498"/>
      <c r="B868" s="498"/>
      <c r="C868" s="498"/>
      <c r="D868" s="498"/>
      <c r="E868" s="498"/>
      <c r="F868" s="498"/>
      <c r="G868" s="498"/>
      <c r="H868" s="498"/>
      <c r="I868" s="498"/>
      <c r="J868" s="498"/>
      <c r="K868" s="498"/>
      <c r="L868" s="498"/>
      <c r="M868" s="498"/>
    </row>
    <row r="869" spans="1:13" x14ac:dyDescent="0.2">
      <c r="A869" s="498"/>
      <c r="B869" s="498"/>
      <c r="C869" s="498"/>
      <c r="D869" s="498"/>
      <c r="E869" s="498"/>
      <c r="F869" s="498"/>
      <c r="G869" s="498"/>
      <c r="H869" s="498"/>
      <c r="I869" s="498"/>
      <c r="J869" s="498"/>
      <c r="K869" s="498"/>
      <c r="L869" s="498"/>
      <c r="M869" s="498"/>
    </row>
    <row r="870" spans="1:13" x14ac:dyDescent="0.2">
      <c r="A870" s="498"/>
      <c r="B870" s="498"/>
      <c r="C870" s="498"/>
      <c r="D870" s="498"/>
      <c r="E870" s="498"/>
      <c r="F870" s="498"/>
      <c r="G870" s="498"/>
      <c r="H870" s="498"/>
      <c r="I870" s="498"/>
      <c r="J870" s="498"/>
      <c r="K870" s="498"/>
      <c r="L870" s="498"/>
      <c r="M870" s="498"/>
    </row>
    <row r="871" spans="1:13" x14ac:dyDescent="0.2">
      <c r="A871" s="498"/>
      <c r="B871" s="498"/>
      <c r="C871" s="498"/>
      <c r="D871" s="498"/>
      <c r="E871" s="498"/>
      <c r="F871" s="498"/>
      <c r="G871" s="498"/>
      <c r="H871" s="498"/>
      <c r="I871" s="498"/>
      <c r="J871" s="498"/>
      <c r="K871" s="498"/>
      <c r="L871" s="498"/>
      <c r="M871" s="498"/>
    </row>
    <row r="872" spans="1:13" x14ac:dyDescent="0.2">
      <c r="A872" s="498"/>
      <c r="B872" s="498"/>
      <c r="C872" s="498"/>
      <c r="D872" s="498"/>
      <c r="E872" s="498"/>
      <c r="F872" s="498"/>
      <c r="G872" s="498"/>
      <c r="H872" s="498"/>
      <c r="I872" s="498"/>
      <c r="J872" s="498"/>
      <c r="K872" s="498"/>
      <c r="L872" s="498"/>
      <c r="M872" s="498"/>
    </row>
    <row r="873" spans="1:13" x14ac:dyDescent="0.2">
      <c r="A873" s="498"/>
      <c r="B873" s="498"/>
      <c r="C873" s="498"/>
      <c r="D873" s="498"/>
      <c r="E873" s="498"/>
      <c r="F873" s="498"/>
      <c r="G873" s="498"/>
      <c r="H873" s="498"/>
      <c r="I873" s="498"/>
      <c r="J873" s="498"/>
      <c r="K873" s="498"/>
      <c r="L873" s="498"/>
      <c r="M873" s="498"/>
    </row>
    <row r="874" spans="1:13" x14ac:dyDescent="0.2">
      <c r="A874" s="498"/>
      <c r="B874" s="498"/>
      <c r="C874" s="498"/>
      <c r="D874" s="498"/>
      <c r="E874" s="498"/>
      <c r="F874" s="498"/>
      <c r="G874" s="498"/>
      <c r="H874" s="498"/>
      <c r="I874" s="498"/>
      <c r="J874" s="498"/>
      <c r="K874" s="498"/>
      <c r="L874" s="498"/>
      <c r="M874" s="498"/>
    </row>
    <row r="875" spans="1:13" x14ac:dyDescent="0.2">
      <c r="A875" s="498"/>
      <c r="B875" s="498"/>
      <c r="C875" s="498"/>
      <c r="D875" s="498"/>
      <c r="E875" s="498"/>
      <c r="F875" s="498"/>
      <c r="G875" s="498"/>
      <c r="H875" s="498"/>
      <c r="I875" s="498"/>
      <c r="J875" s="498"/>
      <c r="K875" s="498"/>
      <c r="L875" s="498"/>
      <c r="M875" s="498"/>
    </row>
    <row r="876" spans="1:13" x14ac:dyDescent="0.2">
      <c r="A876" s="498"/>
      <c r="B876" s="498"/>
      <c r="C876" s="498"/>
      <c r="D876" s="498"/>
      <c r="E876" s="498"/>
      <c r="F876" s="498"/>
      <c r="G876" s="498"/>
      <c r="H876" s="498"/>
      <c r="I876" s="498"/>
      <c r="J876" s="498"/>
      <c r="K876" s="498"/>
      <c r="L876" s="498"/>
      <c r="M876" s="498"/>
    </row>
    <row r="877" spans="1:13" x14ac:dyDescent="0.2">
      <c r="A877" s="498"/>
      <c r="B877" s="498"/>
      <c r="C877" s="498"/>
      <c r="D877" s="498"/>
      <c r="E877" s="498"/>
      <c r="F877" s="498"/>
      <c r="G877" s="498"/>
      <c r="H877" s="498"/>
      <c r="I877" s="498"/>
      <c r="J877" s="498"/>
      <c r="K877" s="498"/>
      <c r="L877" s="498"/>
      <c r="M877" s="498"/>
    </row>
    <row r="878" spans="1:13" x14ac:dyDescent="0.2">
      <c r="A878" s="498"/>
      <c r="B878" s="498"/>
      <c r="C878" s="498"/>
      <c r="D878" s="498"/>
      <c r="E878" s="498"/>
      <c r="F878" s="498"/>
      <c r="G878" s="498"/>
      <c r="H878" s="498"/>
      <c r="I878" s="498"/>
      <c r="J878" s="498"/>
      <c r="K878" s="498"/>
      <c r="L878" s="498"/>
      <c r="M878" s="498"/>
    </row>
    <row r="879" spans="1:13" x14ac:dyDescent="0.2">
      <c r="A879" s="498"/>
      <c r="B879" s="498"/>
      <c r="C879" s="498"/>
      <c r="D879" s="498"/>
      <c r="E879" s="498"/>
      <c r="F879" s="498"/>
      <c r="G879" s="498"/>
      <c r="H879" s="498"/>
      <c r="I879" s="498"/>
      <c r="J879" s="498"/>
      <c r="K879" s="498"/>
      <c r="L879" s="498"/>
      <c r="M879" s="498"/>
    </row>
    <row r="880" spans="1:13" x14ac:dyDescent="0.2">
      <c r="A880" s="498"/>
      <c r="B880" s="498"/>
      <c r="C880" s="498"/>
      <c r="D880" s="498"/>
      <c r="E880" s="498"/>
      <c r="F880" s="498"/>
      <c r="G880" s="498"/>
      <c r="H880" s="498"/>
      <c r="I880" s="498"/>
      <c r="J880" s="498"/>
      <c r="K880" s="498"/>
      <c r="L880" s="498"/>
      <c r="M880" s="498"/>
    </row>
    <row r="881" spans="1:13" x14ac:dyDescent="0.2">
      <c r="A881" s="498"/>
      <c r="B881" s="498"/>
      <c r="C881" s="498"/>
      <c r="D881" s="498"/>
      <c r="E881" s="498"/>
      <c r="F881" s="498"/>
      <c r="G881" s="498"/>
      <c r="H881" s="498"/>
      <c r="I881" s="498"/>
      <c r="J881" s="498"/>
      <c r="K881" s="498"/>
      <c r="L881" s="498"/>
      <c r="M881" s="498"/>
    </row>
    <row r="882" spans="1:13" x14ac:dyDescent="0.2">
      <c r="A882" s="498"/>
      <c r="B882" s="498"/>
      <c r="C882" s="498"/>
      <c r="D882" s="498"/>
      <c r="E882" s="498"/>
      <c r="F882" s="498"/>
      <c r="G882" s="498"/>
      <c r="H882" s="498"/>
      <c r="I882" s="498"/>
      <c r="J882" s="498"/>
      <c r="K882" s="498"/>
      <c r="L882" s="498"/>
      <c r="M882" s="498"/>
    </row>
    <row r="883" spans="1:13" x14ac:dyDescent="0.2">
      <c r="A883" s="498"/>
      <c r="B883" s="498"/>
      <c r="C883" s="498"/>
      <c r="D883" s="498"/>
      <c r="E883" s="498"/>
      <c r="F883" s="498"/>
      <c r="G883" s="498"/>
      <c r="H883" s="498"/>
      <c r="I883" s="498"/>
      <c r="J883" s="498"/>
      <c r="K883" s="498"/>
      <c r="L883" s="498"/>
      <c r="M883" s="498"/>
    </row>
    <row r="884" spans="1:13" x14ac:dyDescent="0.2">
      <c r="A884" s="498"/>
      <c r="B884" s="498"/>
      <c r="C884" s="498"/>
      <c r="D884" s="498"/>
      <c r="E884" s="498"/>
      <c r="F884" s="498"/>
      <c r="G884" s="498"/>
      <c r="H884" s="498"/>
      <c r="I884" s="498"/>
      <c r="J884" s="498"/>
      <c r="K884" s="498"/>
      <c r="L884" s="498"/>
      <c r="M884" s="498"/>
    </row>
    <row r="885" spans="1:13" x14ac:dyDescent="0.2">
      <c r="A885" s="498"/>
      <c r="B885" s="498"/>
      <c r="C885" s="498"/>
      <c r="D885" s="498"/>
      <c r="E885" s="498"/>
      <c r="F885" s="498"/>
      <c r="G885" s="498"/>
      <c r="H885" s="498"/>
      <c r="I885" s="498"/>
      <c r="J885" s="498"/>
      <c r="K885" s="498"/>
      <c r="L885" s="498"/>
      <c r="M885" s="498"/>
    </row>
    <row r="886" spans="1:13" x14ac:dyDescent="0.2">
      <c r="A886" s="498"/>
      <c r="B886" s="498"/>
      <c r="C886" s="498"/>
      <c r="D886" s="498"/>
      <c r="E886" s="498"/>
      <c r="F886" s="498"/>
      <c r="G886" s="498"/>
      <c r="H886" s="498"/>
      <c r="I886" s="498"/>
      <c r="J886" s="498"/>
      <c r="K886" s="498"/>
      <c r="L886" s="498"/>
      <c r="M886" s="498"/>
    </row>
    <row r="887" spans="1:13" x14ac:dyDescent="0.2">
      <c r="A887" s="498"/>
      <c r="B887" s="498"/>
      <c r="C887" s="498"/>
      <c r="D887" s="498"/>
      <c r="E887" s="498"/>
      <c r="F887" s="498"/>
      <c r="G887" s="498"/>
      <c r="H887" s="498"/>
      <c r="I887" s="498"/>
      <c r="J887" s="498"/>
      <c r="K887" s="498"/>
      <c r="L887" s="498"/>
      <c r="M887" s="498"/>
    </row>
    <row r="888" spans="1:13" x14ac:dyDescent="0.2">
      <c r="A888" s="498"/>
      <c r="B888" s="498"/>
      <c r="C888" s="498"/>
      <c r="D888" s="498"/>
      <c r="E888" s="498"/>
      <c r="F888" s="498"/>
      <c r="G888" s="498"/>
      <c r="H888" s="498"/>
      <c r="I888" s="498"/>
      <c r="J888" s="498"/>
      <c r="K888" s="498"/>
      <c r="L888" s="498"/>
      <c r="M888" s="498"/>
    </row>
    <row r="889" spans="1:13" x14ac:dyDescent="0.2">
      <c r="A889" s="498"/>
      <c r="B889" s="498"/>
      <c r="C889" s="498"/>
      <c r="D889" s="498"/>
      <c r="E889" s="498"/>
      <c r="F889" s="498"/>
      <c r="G889" s="498"/>
      <c r="H889" s="498"/>
      <c r="I889" s="498"/>
      <c r="J889" s="498"/>
      <c r="K889" s="498"/>
      <c r="L889" s="498"/>
      <c r="M889" s="498"/>
    </row>
    <row r="890" spans="1:13" x14ac:dyDescent="0.2">
      <c r="A890" s="498"/>
      <c r="B890" s="498"/>
      <c r="C890" s="498"/>
      <c r="D890" s="498"/>
      <c r="E890" s="498"/>
      <c r="F890" s="498"/>
      <c r="G890" s="498"/>
      <c r="H890" s="498"/>
      <c r="I890" s="498"/>
      <c r="J890" s="498"/>
      <c r="K890" s="498"/>
      <c r="L890" s="498"/>
      <c r="M890" s="498"/>
    </row>
    <row r="891" spans="1:13" x14ac:dyDescent="0.2">
      <c r="A891" s="498"/>
      <c r="B891" s="498"/>
      <c r="C891" s="498"/>
      <c r="D891" s="498"/>
      <c r="E891" s="498"/>
      <c r="F891" s="498"/>
      <c r="G891" s="498"/>
      <c r="H891" s="498"/>
      <c r="I891" s="498"/>
      <c r="J891" s="498"/>
      <c r="K891" s="498"/>
      <c r="L891" s="498"/>
      <c r="M891" s="498"/>
    </row>
    <row r="892" spans="1:13" x14ac:dyDescent="0.2">
      <c r="A892" s="498"/>
      <c r="B892" s="498"/>
      <c r="C892" s="498"/>
      <c r="D892" s="498"/>
      <c r="E892" s="498"/>
      <c r="F892" s="498"/>
      <c r="G892" s="498"/>
      <c r="H892" s="498"/>
      <c r="I892" s="498"/>
      <c r="J892" s="498"/>
      <c r="K892" s="498"/>
      <c r="L892" s="498"/>
      <c r="M892" s="498"/>
    </row>
    <row r="893" spans="1:13" x14ac:dyDescent="0.2">
      <c r="A893" s="498"/>
      <c r="B893" s="498"/>
      <c r="C893" s="498"/>
      <c r="D893" s="498"/>
      <c r="E893" s="498"/>
      <c r="F893" s="498"/>
      <c r="G893" s="498"/>
      <c r="H893" s="498"/>
      <c r="I893" s="498"/>
      <c r="J893" s="498"/>
      <c r="K893" s="498"/>
      <c r="L893" s="498"/>
      <c r="M893" s="498"/>
    </row>
    <row r="894" spans="1:13" x14ac:dyDescent="0.2">
      <c r="A894" s="498"/>
      <c r="B894" s="498"/>
      <c r="C894" s="498"/>
      <c r="D894" s="498"/>
      <c r="E894" s="498"/>
      <c r="F894" s="498"/>
      <c r="G894" s="498"/>
      <c r="H894" s="498"/>
      <c r="I894" s="498"/>
      <c r="J894" s="498"/>
      <c r="K894" s="498"/>
      <c r="L894" s="498"/>
      <c r="M894" s="498"/>
    </row>
    <row r="895" spans="1:13" x14ac:dyDescent="0.2">
      <c r="A895" s="498"/>
      <c r="B895" s="498"/>
      <c r="C895" s="498"/>
      <c r="D895" s="498"/>
      <c r="E895" s="498"/>
      <c r="F895" s="498"/>
      <c r="G895" s="498"/>
      <c r="H895" s="498"/>
      <c r="I895" s="498"/>
      <c r="J895" s="498"/>
      <c r="K895" s="498"/>
      <c r="L895" s="498"/>
      <c r="M895" s="498"/>
    </row>
    <row r="896" spans="1:13" x14ac:dyDescent="0.2">
      <c r="A896" s="498"/>
      <c r="B896" s="498"/>
      <c r="C896" s="498"/>
      <c r="D896" s="498"/>
      <c r="E896" s="498"/>
      <c r="F896" s="498"/>
      <c r="G896" s="498"/>
      <c r="H896" s="498"/>
      <c r="I896" s="498"/>
      <c r="J896" s="498"/>
      <c r="K896" s="498"/>
      <c r="L896" s="498"/>
      <c r="M896" s="498"/>
    </row>
    <row r="897" spans="1:13" x14ac:dyDescent="0.2">
      <c r="A897" s="498"/>
      <c r="B897" s="498"/>
      <c r="C897" s="498"/>
      <c r="D897" s="498"/>
      <c r="E897" s="498"/>
      <c r="F897" s="498"/>
      <c r="G897" s="498"/>
      <c r="H897" s="498"/>
      <c r="I897" s="498"/>
      <c r="J897" s="498"/>
      <c r="K897" s="498"/>
      <c r="L897" s="498"/>
      <c r="M897" s="498"/>
    </row>
    <row r="898" spans="1:13" x14ac:dyDescent="0.2">
      <c r="A898" s="498"/>
      <c r="B898" s="498"/>
      <c r="C898" s="498"/>
      <c r="D898" s="498"/>
      <c r="E898" s="498"/>
      <c r="F898" s="498"/>
      <c r="G898" s="498"/>
      <c r="H898" s="498"/>
      <c r="I898" s="498"/>
      <c r="J898" s="498"/>
      <c r="K898" s="498"/>
      <c r="L898" s="498"/>
      <c r="M898" s="498"/>
    </row>
    <row r="899" spans="1:13" x14ac:dyDescent="0.2">
      <c r="A899" s="498"/>
      <c r="B899" s="498"/>
      <c r="C899" s="498"/>
      <c r="D899" s="498"/>
      <c r="E899" s="498"/>
      <c r="F899" s="498"/>
      <c r="G899" s="498"/>
      <c r="H899" s="498"/>
      <c r="I899" s="498"/>
      <c r="J899" s="498"/>
      <c r="K899" s="498"/>
      <c r="L899" s="498"/>
      <c r="M899" s="498"/>
    </row>
    <row r="900" spans="1:13" x14ac:dyDescent="0.2">
      <c r="A900" s="498"/>
      <c r="B900" s="498"/>
      <c r="C900" s="498"/>
      <c r="D900" s="498"/>
      <c r="E900" s="498"/>
      <c r="F900" s="498"/>
      <c r="G900" s="498"/>
      <c r="H900" s="498"/>
      <c r="I900" s="498"/>
      <c r="J900" s="498"/>
      <c r="K900" s="498"/>
      <c r="L900" s="498"/>
      <c r="M900" s="498"/>
    </row>
    <row r="901" spans="1:13" x14ac:dyDescent="0.2">
      <c r="A901" s="498"/>
      <c r="B901" s="498"/>
      <c r="C901" s="498"/>
      <c r="D901" s="498"/>
      <c r="E901" s="498"/>
      <c r="F901" s="498"/>
      <c r="G901" s="498"/>
      <c r="H901" s="498"/>
      <c r="I901" s="498"/>
      <c r="J901" s="498"/>
      <c r="K901" s="498"/>
      <c r="L901" s="498"/>
      <c r="M901" s="498"/>
    </row>
    <row r="902" spans="1:13" x14ac:dyDescent="0.2">
      <c r="A902" s="498"/>
      <c r="B902" s="498"/>
      <c r="C902" s="498"/>
      <c r="D902" s="498"/>
      <c r="E902" s="498"/>
      <c r="F902" s="498"/>
      <c r="G902" s="498"/>
      <c r="H902" s="498"/>
      <c r="I902" s="498"/>
      <c r="J902" s="498"/>
      <c r="K902" s="498"/>
      <c r="L902" s="498"/>
      <c r="M902" s="498"/>
    </row>
    <row r="903" spans="1:13" x14ac:dyDescent="0.2">
      <c r="A903" s="498"/>
      <c r="B903" s="498"/>
      <c r="C903" s="498"/>
      <c r="D903" s="498"/>
      <c r="E903" s="498"/>
      <c r="F903" s="498"/>
      <c r="G903" s="498"/>
      <c r="H903" s="498"/>
      <c r="I903" s="498"/>
      <c r="J903" s="498"/>
      <c r="K903" s="498"/>
      <c r="L903" s="498"/>
      <c r="M903" s="498"/>
    </row>
    <row r="904" spans="1:13" x14ac:dyDescent="0.2">
      <c r="A904" s="498"/>
      <c r="B904" s="498"/>
      <c r="C904" s="498"/>
      <c r="D904" s="498"/>
      <c r="E904" s="498"/>
      <c r="F904" s="498"/>
      <c r="G904" s="498"/>
      <c r="H904" s="498"/>
      <c r="I904" s="498"/>
      <c r="J904" s="498"/>
      <c r="K904" s="498"/>
      <c r="L904" s="498"/>
      <c r="M904" s="498"/>
    </row>
    <row r="905" spans="1:13" x14ac:dyDescent="0.2">
      <c r="A905" s="498"/>
      <c r="B905" s="498"/>
      <c r="C905" s="498"/>
      <c r="D905" s="498"/>
      <c r="E905" s="498"/>
      <c r="F905" s="498"/>
      <c r="G905" s="498"/>
      <c r="H905" s="498"/>
      <c r="I905" s="498"/>
      <c r="J905" s="498"/>
      <c r="K905" s="498"/>
      <c r="L905" s="498"/>
      <c r="M905" s="498"/>
    </row>
    <row r="906" spans="1:13" x14ac:dyDescent="0.2">
      <c r="A906" s="498"/>
      <c r="B906" s="498"/>
      <c r="C906" s="498"/>
      <c r="D906" s="498"/>
      <c r="E906" s="498"/>
      <c r="F906" s="498"/>
      <c r="G906" s="498"/>
      <c r="H906" s="498"/>
      <c r="I906" s="498"/>
      <c r="J906" s="498"/>
      <c r="K906" s="498"/>
      <c r="L906" s="498"/>
      <c r="M906" s="498"/>
    </row>
    <row r="907" spans="1:13" x14ac:dyDescent="0.2">
      <c r="A907" s="498"/>
      <c r="B907" s="498"/>
      <c r="C907" s="498"/>
      <c r="D907" s="498"/>
      <c r="E907" s="498"/>
      <c r="F907" s="498"/>
      <c r="G907" s="498"/>
      <c r="H907" s="498"/>
      <c r="I907" s="498"/>
      <c r="J907" s="498"/>
      <c r="K907" s="498"/>
      <c r="L907" s="498"/>
      <c r="M907" s="498"/>
    </row>
    <row r="908" spans="1:13" x14ac:dyDescent="0.2">
      <c r="A908" s="498"/>
      <c r="B908" s="498"/>
      <c r="C908" s="498"/>
      <c r="D908" s="498"/>
      <c r="E908" s="498"/>
      <c r="F908" s="498"/>
      <c r="G908" s="498"/>
      <c r="H908" s="498"/>
      <c r="I908" s="498"/>
      <c r="J908" s="498"/>
      <c r="K908" s="498"/>
      <c r="L908" s="498"/>
      <c r="M908" s="498"/>
    </row>
    <row r="909" spans="1:13" x14ac:dyDescent="0.2">
      <c r="A909" s="498"/>
      <c r="B909" s="498"/>
      <c r="C909" s="498"/>
      <c r="D909" s="498"/>
      <c r="E909" s="498"/>
      <c r="F909" s="498"/>
      <c r="G909" s="498"/>
      <c r="H909" s="498"/>
      <c r="I909" s="498"/>
      <c r="J909" s="498"/>
      <c r="K909" s="498"/>
      <c r="L909" s="498"/>
      <c r="M909" s="498"/>
    </row>
    <row r="910" spans="1:13" x14ac:dyDescent="0.2">
      <c r="A910" s="498"/>
      <c r="B910" s="498"/>
      <c r="C910" s="498"/>
      <c r="D910" s="498"/>
      <c r="E910" s="498"/>
      <c r="F910" s="498"/>
      <c r="G910" s="498"/>
      <c r="H910" s="498"/>
      <c r="I910" s="498"/>
      <c r="J910" s="498"/>
      <c r="K910" s="498"/>
      <c r="L910" s="498"/>
      <c r="M910" s="498"/>
    </row>
    <row r="911" spans="1:13" x14ac:dyDescent="0.2">
      <c r="A911" s="498"/>
      <c r="B911" s="498"/>
      <c r="C911" s="498"/>
      <c r="D911" s="498"/>
      <c r="E911" s="498"/>
      <c r="F911" s="498"/>
      <c r="G911" s="498"/>
      <c r="H911" s="498"/>
      <c r="I911" s="498"/>
      <c r="J911" s="498"/>
      <c r="K911" s="498"/>
      <c r="L911" s="498"/>
      <c r="M911" s="498"/>
    </row>
    <row r="912" spans="1:13" x14ac:dyDescent="0.2">
      <c r="A912" s="498"/>
      <c r="B912" s="498"/>
      <c r="C912" s="498"/>
      <c r="D912" s="498"/>
      <c r="E912" s="498"/>
      <c r="F912" s="498"/>
      <c r="G912" s="498"/>
      <c r="H912" s="498"/>
      <c r="I912" s="498"/>
      <c r="J912" s="498"/>
      <c r="K912" s="498"/>
      <c r="L912" s="498"/>
      <c r="M912" s="498"/>
    </row>
    <row r="913" spans="1:13" x14ac:dyDescent="0.2">
      <c r="A913" s="498"/>
      <c r="B913" s="498"/>
      <c r="C913" s="498"/>
      <c r="D913" s="498"/>
      <c r="E913" s="498"/>
      <c r="F913" s="498"/>
      <c r="G913" s="498"/>
      <c r="H913" s="498"/>
      <c r="I913" s="498"/>
      <c r="J913" s="498"/>
      <c r="K913" s="498"/>
      <c r="L913" s="498"/>
      <c r="M913" s="498"/>
    </row>
    <row r="914" spans="1:13" x14ac:dyDescent="0.2">
      <c r="A914" s="498"/>
      <c r="B914" s="498"/>
      <c r="C914" s="498"/>
      <c r="D914" s="498"/>
      <c r="E914" s="498"/>
      <c r="F914" s="498"/>
      <c r="G914" s="498"/>
      <c r="H914" s="498"/>
      <c r="I914" s="498"/>
      <c r="J914" s="498"/>
      <c r="K914" s="498"/>
      <c r="L914" s="498"/>
      <c r="M914" s="498"/>
    </row>
    <row r="915" spans="1:13" x14ac:dyDescent="0.2">
      <c r="A915" s="498"/>
      <c r="B915" s="498"/>
      <c r="C915" s="498"/>
      <c r="D915" s="498"/>
      <c r="E915" s="498"/>
      <c r="F915" s="498"/>
      <c r="G915" s="498"/>
      <c r="H915" s="498"/>
      <c r="I915" s="498"/>
      <c r="J915" s="498"/>
      <c r="K915" s="498"/>
      <c r="L915" s="498"/>
      <c r="M915" s="498"/>
    </row>
    <row r="916" spans="1:13" x14ac:dyDescent="0.2">
      <c r="A916" s="498"/>
      <c r="B916" s="498"/>
      <c r="C916" s="498"/>
      <c r="D916" s="498"/>
      <c r="E916" s="498"/>
      <c r="F916" s="498"/>
      <c r="G916" s="498"/>
      <c r="H916" s="498"/>
      <c r="I916" s="498"/>
      <c r="J916" s="498"/>
      <c r="K916" s="498"/>
      <c r="L916" s="498"/>
      <c r="M916" s="498"/>
    </row>
    <row r="917" spans="1:13" x14ac:dyDescent="0.2">
      <c r="A917" s="498"/>
      <c r="B917" s="498"/>
      <c r="C917" s="498"/>
      <c r="D917" s="498"/>
      <c r="E917" s="498"/>
      <c r="F917" s="498"/>
      <c r="G917" s="498"/>
      <c r="H917" s="498"/>
      <c r="I917" s="498"/>
      <c r="J917" s="498"/>
      <c r="K917" s="498"/>
      <c r="L917" s="498"/>
      <c r="M917" s="498"/>
    </row>
    <row r="918" spans="1:13" x14ac:dyDescent="0.2">
      <c r="A918" s="498"/>
      <c r="B918" s="498"/>
      <c r="C918" s="498"/>
      <c r="D918" s="498"/>
      <c r="E918" s="498"/>
      <c r="F918" s="498"/>
      <c r="G918" s="498"/>
      <c r="H918" s="498"/>
      <c r="I918" s="498"/>
      <c r="J918" s="498"/>
      <c r="K918" s="498"/>
      <c r="L918" s="498"/>
      <c r="M918" s="498"/>
    </row>
    <row r="919" spans="1:13" x14ac:dyDescent="0.2">
      <c r="A919" s="498"/>
      <c r="B919" s="498"/>
      <c r="C919" s="498"/>
      <c r="D919" s="498"/>
      <c r="E919" s="498"/>
      <c r="F919" s="498"/>
      <c r="G919" s="498"/>
      <c r="H919" s="498"/>
      <c r="I919" s="498"/>
      <c r="J919" s="498"/>
      <c r="K919" s="498"/>
      <c r="L919" s="498"/>
      <c r="M919" s="498"/>
    </row>
    <row r="920" spans="1:13" x14ac:dyDescent="0.2">
      <c r="A920" s="498"/>
      <c r="B920" s="498"/>
      <c r="C920" s="498"/>
      <c r="D920" s="498"/>
      <c r="E920" s="498"/>
      <c r="F920" s="498"/>
      <c r="G920" s="498"/>
      <c r="H920" s="498"/>
      <c r="I920" s="498"/>
      <c r="J920" s="498"/>
      <c r="K920" s="498"/>
      <c r="L920" s="498"/>
      <c r="M920" s="498"/>
    </row>
    <row r="921" spans="1:13" x14ac:dyDescent="0.2">
      <c r="A921" s="498"/>
      <c r="B921" s="498"/>
      <c r="C921" s="498"/>
      <c r="D921" s="498"/>
      <c r="E921" s="498"/>
      <c r="F921" s="498"/>
      <c r="G921" s="498"/>
      <c r="H921" s="498"/>
      <c r="I921" s="498"/>
      <c r="J921" s="498"/>
      <c r="K921" s="498"/>
      <c r="L921" s="498"/>
      <c r="M921" s="498"/>
    </row>
    <row r="922" spans="1:13" x14ac:dyDescent="0.2">
      <c r="A922" s="498"/>
      <c r="B922" s="498"/>
      <c r="C922" s="498"/>
      <c r="D922" s="498"/>
      <c r="E922" s="498"/>
      <c r="F922" s="498"/>
      <c r="G922" s="498"/>
      <c r="H922" s="498"/>
      <c r="I922" s="498"/>
      <c r="J922" s="498"/>
      <c r="K922" s="498"/>
      <c r="L922" s="498"/>
      <c r="M922" s="498"/>
    </row>
    <row r="923" spans="1:13" x14ac:dyDescent="0.2">
      <c r="A923" s="498"/>
      <c r="B923" s="498"/>
      <c r="C923" s="498"/>
      <c r="D923" s="498"/>
      <c r="E923" s="498"/>
      <c r="F923" s="498"/>
      <c r="G923" s="498"/>
      <c r="H923" s="498"/>
      <c r="I923" s="498"/>
      <c r="J923" s="498"/>
      <c r="K923" s="498"/>
      <c r="L923" s="498"/>
      <c r="M923" s="498"/>
    </row>
    <row r="924" spans="1:13" x14ac:dyDescent="0.2">
      <c r="A924" s="498"/>
      <c r="B924" s="498"/>
      <c r="C924" s="498"/>
      <c r="D924" s="498"/>
      <c r="E924" s="498"/>
      <c r="F924" s="498"/>
      <c r="G924" s="498"/>
      <c r="H924" s="498"/>
      <c r="I924" s="498"/>
      <c r="J924" s="498"/>
      <c r="K924" s="498"/>
      <c r="L924" s="498"/>
      <c r="M924" s="498"/>
    </row>
    <row r="925" spans="1:13" x14ac:dyDescent="0.2">
      <c r="A925" s="498"/>
      <c r="B925" s="498"/>
      <c r="C925" s="498"/>
      <c r="D925" s="498"/>
      <c r="E925" s="498"/>
      <c r="F925" s="498"/>
      <c r="G925" s="498"/>
      <c r="H925" s="498"/>
      <c r="I925" s="498"/>
      <c r="J925" s="498"/>
      <c r="K925" s="498"/>
      <c r="L925" s="498"/>
      <c r="M925" s="498"/>
    </row>
    <row r="926" spans="1:13" x14ac:dyDescent="0.2">
      <c r="A926" s="498"/>
      <c r="B926" s="498"/>
      <c r="C926" s="498"/>
      <c r="D926" s="498"/>
      <c r="E926" s="498"/>
      <c r="F926" s="498"/>
      <c r="G926" s="498"/>
      <c r="H926" s="498"/>
      <c r="I926" s="498"/>
      <c r="J926" s="498"/>
      <c r="K926" s="498"/>
      <c r="L926" s="498"/>
      <c r="M926" s="498"/>
    </row>
    <row r="927" spans="1:13" x14ac:dyDescent="0.2">
      <c r="A927" s="498"/>
      <c r="B927" s="498"/>
      <c r="C927" s="498"/>
      <c r="D927" s="498"/>
      <c r="E927" s="498"/>
      <c r="F927" s="498"/>
      <c r="G927" s="498"/>
      <c r="H927" s="498"/>
      <c r="I927" s="498"/>
      <c r="J927" s="498"/>
      <c r="K927" s="498"/>
      <c r="L927" s="498"/>
      <c r="M927" s="498"/>
    </row>
    <row r="928" spans="1:13" x14ac:dyDescent="0.2">
      <c r="A928" s="498"/>
      <c r="B928" s="498"/>
      <c r="C928" s="498"/>
      <c r="D928" s="498"/>
      <c r="E928" s="498"/>
      <c r="F928" s="498"/>
      <c r="G928" s="498"/>
      <c r="H928" s="498"/>
      <c r="I928" s="498"/>
      <c r="J928" s="498"/>
      <c r="K928" s="498"/>
      <c r="L928" s="498"/>
      <c r="M928" s="498"/>
    </row>
    <row r="929" spans="1:13" x14ac:dyDescent="0.2">
      <c r="A929" s="498"/>
      <c r="B929" s="498"/>
      <c r="C929" s="498"/>
      <c r="D929" s="498"/>
      <c r="E929" s="498"/>
      <c r="F929" s="498"/>
      <c r="G929" s="498"/>
      <c r="H929" s="498"/>
      <c r="I929" s="498"/>
      <c r="J929" s="498"/>
      <c r="K929" s="498"/>
      <c r="L929" s="498"/>
      <c r="M929" s="498"/>
    </row>
    <row r="930" spans="1:13" x14ac:dyDescent="0.2">
      <c r="A930" s="498"/>
      <c r="B930" s="498"/>
      <c r="C930" s="498"/>
      <c r="D930" s="498"/>
      <c r="E930" s="498"/>
      <c r="F930" s="498"/>
      <c r="G930" s="498"/>
      <c r="H930" s="498"/>
      <c r="I930" s="498"/>
      <c r="J930" s="498"/>
      <c r="K930" s="498"/>
      <c r="L930" s="498"/>
      <c r="M930" s="498"/>
    </row>
    <row r="931" spans="1:13" x14ac:dyDescent="0.2">
      <c r="A931" s="498"/>
      <c r="B931" s="498"/>
      <c r="C931" s="498"/>
      <c r="D931" s="498"/>
      <c r="E931" s="498"/>
      <c r="F931" s="498"/>
      <c r="G931" s="498"/>
      <c r="H931" s="498"/>
      <c r="I931" s="498"/>
      <c r="J931" s="498"/>
      <c r="K931" s="498"/>
      <c r="L931" s="498"/>
      <c r="M931" s="498"/>
    </row>
    <row r="932" spans="1:13" x14ac:dyDescent="0.2">
      <c r="A932" s="498"/>
      <c r="B932" s="498"/>
      <c r="C932" s="498"/>
      <c r="D932" s="498"/>
      <c r="E932" s="498"/>
      <c r="F932" s="498"/>
      <c r="G932" s="498"/>
      <c r="H932" s="498"/>
      <c r="I932" s="498"/>
      <c r="J932" s="498"/>
      <c r="K932" s="498"/>
      <c r="L932" s="498"/>
      <c r="M932" s="498"/>
    </row>
    <row r="933" spans="1:13" x14ac:dyDescent="0.2">
      <c r="A933" s="498"/>
      <c r="B933" s="498"/>
      <c r="C933" s="498"/>
      <c r="D933" s="498"/>
      <c r="E933" s="498"/>
      <c r="F933" s="498"/>
      <c r="G933" s="498"/>
      <c r="H933" s="498"/>
      <c r="I933" s="498"/>
      <c r="J933" s="498"/>
      <c r="K933" s="498"/>
      <c r="L933" s="498"/>
      <c r="M933" s="498"/>
    </row>
    <row r="934" spans="1:13" x14ac:dyDescent="0.2">
      <c r="A934" s="498"/>
      <c r="B934" s="498"/>
      <c r="C934" s="498"/>
      <c r="D934" s="498"/>
      <c r="E934" s="498"/>
      <c r="F934" s="498"/>
      <c r="G934" s="498"/>
      <c r="H934" s="498"/>
      <c r="I934" s="498"/>
      <c r="J934" s="498"/>
      <c r="K934" s="498"/>
      <c r="L934" s="498"/>
      <c r="M934" s="498"/>
    </row>
    <row r="935" spans="1:13" x14ac:dyDescent="0.2">
      <c r="A935" s="498"/>
      <c r="B935" s="498"/>
      <c r="C935" s="498"/>
      <c r="D935" s="498"/>
      <c r="E935" s="498"/>
      <c r="F935" s="498"/>
      <c r="G935" s="498"/>
      <c r="H935" s="498"/>
      <c r="I935" s="498"/>
      <c r="J935" s="498"/>
      <c r="K935" s="498"/>
      <c r="L935" s="498"/>
      <c r="M935" s="498"/>
    </row>
    <row r="936" spans="1:13" x14ac:dyDescent="0.2">
      <c r="A936" s="498"/>
      <c r="B936" s="498"/>
      <c r="C936" s="498"/>
      <c r="D936" s="498"/>
      <c r="E936" s="498"/>
      <c r="F936" s="498"/>
      <c r="G936" s="498"/>
      <c r="H936" s="498"/>
      <c r="I936" s="498"/>
      <c r="J936" s="498"/>
      <c r="K936" s="498"/>
      <c r="L936" s="498"/>
      <c r="M936" s="498"/>
    </row>
    <row r="937" spans="1:13" x14ac:dyDescent="0.2">
      <c r="A937" s="498"/>
      <c r="B937" s="498"/>
      <c r="C937" s="498"/>
      <c r="D937" s="498"/>
      <c r="E937" s="498"/>
      <c r="F937" s="498"/>
      <c r="G937" s="498"/>
      <c r="H937" s="498"/>
      <c r="I937" s="498"/>
      <c r="J937" s="498"/>
      <c r="K937" s="498"/>
      <c r="L937" s="498"/>
      <c r="M937" s="498"/>
    </row>
    <row r="938" spans="1:13" x14ac:dyDescent="0.2">
      <c r="A938" s="498"/>
      <c r="B938" s="498"/>
      <c r="C938" s="498"/>
      <c r="D938" s="498"/>
      <c r="E938" s="498"/>
      <c r="F938" s="498"/>
      <c r="G938" s="498"/>
      <c r="H938" s="498"/>
      <c r="I938" s="498"/>
      <c r="J938" s="498"/>
      <c r="K938" s="498"/>
      <c r="L938" s="498"/>
      <c r="M938" s="498"/>
    </row>
    <row r="939" spans="1:13" x14ac:dyDescent="0.2">
      <c r="A939" s="498"/>
      <c r="B939" s="498"/>
      <c r="C939" s="498"/>
      <c r="D939" s="498"/>
      <c r="E939" s="498"/>
      <c r="F939" s="498"/>
      <c r="G939" s="498"/>
      <c r="H939" s="498"/>
      <c r="I939" s="498"/>
      <c r="J939" s="498"/>
      <c r="K939" s="498"/>
      <c r="L939" s="498"/>
      <c r="M939" s="498"/>
    </row>
    <row r="940" spans="1:13" x14ac:dyDescent="0.2">
      <c r="A940" s="498"/>
      <c r="B940" s="498"/>
      <c r="C940" s="498"/>
      <c r="D940" s="498"/>
      <c r="E940" s="498"/>
      <c r="F940" s="498"/>
      <c r="G940" s="498"/>
      <c r="H940" s="498"/>
      <c r="I940" s="498"/>
      <c r="J940" s="498"/>
      <c r="K940" s="498"/>
      <c r="L940" s="498"/>
      <c r="M940" s="498"/>
    </row>
    <row r="941" spans="1:13" x14ac:dyDescent="0.2">
      <c r="A941" s="498"/>
      <c r="B941" s="498"/>
      <c r="C941" s="498"/>
      <c r="D941" s="498"/>
      <c r="E941" s="498"/>
      <c r="F941" s="498"/>
      <c r="G941" s="498"/>
      <c r="H941" s="498"/>
      <c r="I941" s="498"/>
      <c r="J941" s="498"/>
      <c r="K941" s="498"/>
      <c r="L941" s="498"/>
      <c r="M941" s="498"/>
    </row>
    <row r="942" spans="1:13" x14ac:dyDescent="0.2">
      <c r="A942" s="498"/>
      <c r="B942" s="498"/>
      <c r="C942" s="498"/>
      <c r="D942" s="498"/>
      <c r="E942" s="498"/>
      <c r="F942" s="498"/>
      <c r="G942" s="498"/>
      <c r="H942" s="498"/>
      <c r="I942" s="498"/>
      <c r="J942" s="498"/>
      <c r="K942" s="498"/>
      <c r="L942" s="498"/>
      <c r="M942" s="498"/>
    </row>
    <row r="943" spans="1:13" x14ac:dyDescent="0.2">
      <c r="A943" s="498"/>
      <c r="B943" s="498"/>
      <c r="C943" s="498"/>
      <c r="D943" s="498"/>
      <c r="E943" s="498"/>
      <c r="F943" s="498"/>
      <c r="G943" s="498"/>
      <c r="H943" s="498"/>
      <c r="I943" s="498"/>
      <c r="J943" s="498"/>
      <c r="K943" s="498"/>
      <c r="L943" s="498"/>
      <c r="M943" s="498"/>
    </row>
    <row r="944" spans="1:13" x14ac:dyDescent="0.2">
      <c r="A944" s="498"/>
      <c r="B944" s="498"/>
      <c r="C944" s="498"/>
      <c r="D944" s="498"/>
      <c r="E944" s="498"/>
      <c r="F944" s="498"/>
      <c r="G944" s="498"/>
      <c r="H944" s="498"/>
      <c r="I944" s="498"/>
      <c r="J944" s="498"/>
      <c r="K944" s="498"/>
      <c r="L944" s="498"/>
      <c r="M944" s="498"/>
    </row>
    <row r="945" spans="1:13" x14ac:dyDescent="0.2">
      <c r="A945" s="498"/>
      <c r="B945" s="498"/>
      <c r="C945" s="498"/>
      <c r="D945" s="498"/>
      <c r="E945" s="498"/>
      <c r="F945" s="498"/>
      <c r="G945" s="498"/>
      <c r="H945" s="498"/>
      <c r="I945" s="498"/>
      <c r="J945" s="498"/>
      <c r="K945" s="498"/>
      <c r="L945" s="498"/>
      <c r="M945" s="498"/>
    </row>
    <row r="946" spans="1:13" x14ac:dyDescent="0.2">
      <c r="A946" s="498"/>
      <c r="B946" s="498"/>
      <c r="C946" s="498"/>
      <c r="D946" s="498"/>
      <c r="E946" s="498"/>
      <c r="F946" s="498"/>
      <c r="G946" s="498"/>
      <c r="H946" s="498"/>
      <c r="I946" s="498"/>
      <c r="J946" s="498"/>
      <c r="K946" s="498"/>
      <c r="L946" s="498"/>
      <c r="M946" s="498"/>
    </row>
    <row r="947" spans="1:13" x14ac:dyDescent="0.2">
      <c r="A947" s="498"/>
      <c r="B947" s="498"/>
      <c r="C947" s="498"/>
      <c r="D947" s="498"/>
      <c r="E947" s="498"/>
      <c r="F947" s="498"/>
      <c r="G947" s="498"/>
      <c r="H947" s="498"/>
      <c r="I947" s="498"/>
      <c r="J947" s="498"/>
      <c r="K947" s="498"/>
      <c r="L947" s="498"/>
      <c r="M947" s="498"/>
    </row>
    <row r="948" spans="1:13" x14ac:dyDescent="0.2">
      <c r="A948" s="498"/>
      <c r="B948" s="498"/>
      <c r="C948" s="498"/>
      <c r="D948" s="498"/>
      <c r="E948" s="498"/>
      <c r="F948" s="498"/>
      <c r="G948" s="498"/>
      <c r="H948" s="498"/>
      <c r="I948" s="498"/>
      <c r="J948" s="498"/>
      <c r="K948" s="498"/>
      <c r="L948" s="498"/>
      <c r="M948" s="498"/>
    </row>
    <row r="949" spans="1:13" x14ac:dyDescent="0.2">
      <c r="A949" s="498"/>
      <c r="B949" s="498"/>
      <c r="C949" s="498"/>
      <c r="D949" s="498"/>
      <c r="E949" s="498"/>
      <c r="F949" s="498"/>
      <c r="G949" s="498"/>
      <c r="H949" s="498"/>
      <c r="I949" s="498"/>
      <c r="J949" s="498"/>
      <c r="K949" s="498"/>
      <c r="L949" s="498"/>
      <c r="M949" s="498"/>
    </row>
    <row r="950" spans="1:13" x14ac:dyDescent="0.2">
      <c r="A950" s="498"/>
      <c r="B950" s="498"/>
      <c r="C950" s="498"/>
      <c r="D950" s="498"/>
      <c r="E950" s="498"/>
      <c r="F950" s="498"/>
      <c r="G950" s="498"/>
      <c r="H950" s="498"/>
      <c r="I950" s="498"/>
      <c r="J950" s="498"/>
      <c r="K950" s="498"/>
      <c r="L950" s="498"/>
      <c r="M950" s="498"/>
    </row>
    <row r="951" spans="1:13" x14ac:dyDescent="0.2">
      <c r="A951" s="498"/>
      <c r="B951" s="498"/>
      <c r="C951" s="498"/>
      <c r="D951" s="498"/>
      <c r="E951" s="498"/>
      <c r="F951" s="498"/>
      <c r="G951" s="498"/>
      <c r="H951" s="498"/>
      <c r="I951" s="498"/>
      <c r="J951" s="498"/>
      <c r="K951" s="498"/>
      <c r="L951" s="498"/>
      <c r="M951" s="498"/>
    </row>
    <row r="952" spans="1:13" x14ac:dyDescent="0.2">
      <c r="A952" s="498"/>
      <c r="B952" s="498"/>
      <c r="C952" s="498"/>
      <c r="D952" s="498"/>
      <c r="E952" s="498"/>
      <c r="F952" s="498"/>
      <c r="G952" s="498"/>
      <c r="H952" s="498"/>
      <c r="I952" s="498"/>
      <c r="J952" s="498"/>
      <c r="K952" s="498"/>
      <c r="L952" s="498"/>
      <c r="M952" s="498"/>
    </row>
    <row r="953" spans="1:13" x14ac:dyDescent="0.2">
      <c r="A953" s="498"/>
      <c r="B953" s="498"/>
      <c r="C953" s="498"/>
      <c r="D953" s="498"/>
      <c r="E953" s="498"/>
      <c r="F953" s="498"/>
      <c r="G953" s="498"/>
      <c r="H953" s="498"/>
      <c r="I953" s="498"/>
      <c r="J953" s="498"/>
      <c r="K953" s="498"/>
      <c r="L953" s="498"/>
      <c r="M953" s="498"/>
    </row>
    <row r="954" spans="1:13" x14ac:dyDescent="0.2">
      <c r="A954" s="498"/>
      <c r="B954" s="498"/>
      <c r="C954" s="498"/>
      <c r="D954" s="498"/>
      <c r="E954" s="498"/>
      <c r="F954" s="498"/>
      <c r="G954" s="498"/>
      <c r="H954" s="498"/>
      <c r="I954" s="498"/>
      <c r="J954" s="498"/>
      <c r="K954" s="498"/>
      <c r="L954" s="498"/>
      <c r="M954" s="498"/>
    </row>
    <row r="955" spans="1:13" x14ac:dyDescent="0.2">
      <c r="A955" s="498"/>
      <c r="B955" s="498"/>
      <c r="C955" s="498"/>
      <c r="D955" s="498"/>
      <c r="E955" s="498"/>
      <c r="F955" s="498"/>
      <c r="G955" s="498"/>
      <c r="H955" s="498"/>
      <c r="I955" s="498"/>
      <c r="J955" s="498"/>
      <c r="K955" s="498"/>
      <c r="L955" s="498"/>
      <c r="M955" s="498"/>
    </row>
    <row r="956" spans="1:13" x14ac:dyDescent="0.2">
      <c r="A956" s="498"/>
      <c r="B956" s="498"/>
      <c r="C956" s="498"/>
      <c r="D956" s="498"/>
      <c r="E956" s="498"/>
      <c r="F956" s="498"/>
      <c r="G956" s="498"/>
      <c r="H956" s="498"/>
      <c r="I956" s="498"/>
      <c r="J956" s="498"/>
      <c r="K956" s="498"/>
      <c r="L956" s="498"/>
      <c r="M956" s="498"/>
    </row>
    <row r="957" spans="1:13" x14ac:dyDescent="0.2">
      <c r="A957" s="498"/>
      <c r="B957" s="498"/>
      <c r="C957" s="498"/>
      <c r="D957" s="498"/>
      <c r="E957" s="498"/>
      <c r="F957" s="498"/>
      <c r="G957" s="498"/>
      <c r="H957" s="498"/>
      <c r="I957" s="498"/>
      <c r="J957" s="498"/>
      <c r="K957" s="498"/>
      <c r="L957" s="498"/>
      <c r="M957" s="498"/>
    </row>
    <row r="958" spans="1:13" x14ac:dyDescent="0.2">
      <c r="A958" s="498"/>
      <c r="B958" s="498"/>
      <c r="C958" s="498"/>
      <c r="D958" s="498"/>
      <c r="E958" s="498"/>
      <c r="F958" s="498"/>
      <c r="G958" s="498"/>
      <c r="H958" s="498"/>
      <c r="I958" s="498"/>
      <c r="J958" s="498"/>
      <c r="K958" s="498"/>
      <c r="L958" s="498"/>
      <c r="M958" s="498"/>
    </row>
    <row r="959" spans="1:13" x14ac:dyDescent="0.2">
      <c r="A959" s="498"/>
      <c r="B959" s="498"/>
      <c r="C959" s="498"/>
      <c r="D959" s="498"/>
      <c r="E959" s="498"/>
      <c r="F959" s="498"/>
      <c r="G959" s="498"/>
      <c r="H959" s="498"/>
      <c r="I959" s="498"/>
      <c r="J959" s="498"/>
      <c r="K959" s="498"/>
      <c r="L959" s="498"/>
      <c r="M959" s="498"/>
    </row>
    <row r="960" spans="1:13" x14ac:dyDescent="0.2">
      <c r="A960" s="498"/>
      <c r="B960" s="498"/>
      <c r="C960" s="498"/>
      <c r="D960" s="498"/>
      <c r="E960" s="498"/>
      <c r="F960" s="498"/>
      <c r="G960" s="498"/>
      <c r="H960" s="498"/>
      <c r="I960" s="498"/>
      <c r="J960" s="498"/>
      <c r="K960" s="498"/>
      <c r="L960" s="498"/>
      <c r="M960" s="498"/>
    </row>
    <row r="961" spans="1:13" x14ac:dyDescent="0.2">
      <c r="A961" s="498"/>
      <c r="B961" s="498"/>
      <c r="C961" s="498"/>
      <c r="D961" s="498"/>
      <c r="E961" s="498"/>
      <c r="F961" s="498"/>
      <c r="G961" s="498"/>
      <c r="H961" s="498"/>
      <c r="I961" s="498"/>
      <c r="J961" s="498"/>
      <c r="K961" s="498"/>
      <c r="L961" s="498"/>
      <c r="M961" s="498"/>
    </row>
    <row r="962" spans="1:13" x14ac:dyDescent="0.2">
      <c r="A962" s="498"/>
      <c r="B962" s="498"/>
      <c r="C962" s="498"/>
      <c r="D962" s="498"/>
      <c r="E962" s="498"/>
      <c r="F962" s="498"/>
      <c r="G962" s="498"/>
      <c r="H962" s="498"/>
      <c r="I962" s="498"/>
      <c r="J962" s="498"/>
      <c r="K962" s="498"/>
      <c r="L962" s="498"/>
      <c r="M962" s="498"/>
    </row>
    <row r="963" spans="1:13" x14ac:dyDescent="0.2">
      <c r="A963" s="498"/>
      <c r="B963" s="498"/>
      <c r="C963" s="498"/>
      <c r="D963" s="498"/>
      <c r="E963" s="498"/>
      <c r="F963" s="498"/>
      <c r="G963" s="498"/>
      <c r="H963" s="498"/>
      <c r="I963" s="498"/>
      <c r="J963" s="498"/>
      <c r="K963" s="498"/>
      <c r="L963" s="498"/>
      <c r="M963" s="498"/>
    </row>
    <row r="964" spans="1:13" x14ac:dyDescent="0.2">
      <c r="A964" s="498"/>
      <c r="B964" s="498"/>
      <c r="C964" s="498"/>
      <c r="D964" s="498"/>
      <c r="E964" s="498"/>
      <c r="F964" s="498"/>
      <c r="G964" s="498"/>
      <c r="H964" s="498"/>
      <c r="I964" s="498"/>
      <c r="J964" s="498"/>
      <c r="K964" s="498"/>
      <c r="L964" s="498"/>
      <c r="M964" s="498"/>
    </row>
    <row r="965" spans="1:13" x14ac:dyDescent="0.2">
      <c r="A965" s="498"/>
      <c r="B965" s="498"/>
      <c r="C965" s="498"/>
      <c r="D965" s="498"/>
      <c r="E965" s="498"/>
      <c r="F965" s="498"/>
      <c r="G965" s="498"/>
      <c r="H965" s="498"/>
      <c r="I965" s="498"/>
      <c r="J965" s="498"/>
      <c r="K965" s="498"/>
      <c r="L965" s="498"/>
      <c r="M965" s="498"/>
    </row>
    <row r="966" spans="1:13" x14ac:dyDescent="0.2">
      <c r="A966" s="498"/>
      <c r="B966" s="498"/>
      <c r="C966" s="498"/>
      <c r="D966" s="498"/>
      <c r="E966" s="498"/>
      <c r="F966" s="498"/>
      <c r="G966" s="498"/>
      <c r="H966" s="498"/>
      <c r="I966" s="498"/>
      <c r="J966" s="498"/>
      <c r="K966" s="498"/>
      <c r="L966" s="498"/>
      <c r="M966" s="498"/>
    </row>
    <row r="967" spans="1:13" x14ac:dyDescent="0.2">
      <c r="A967" s="498"/>
      <c r="B967" s="498"/>
      <c r="C967" s="498"/>
      <c r="D967" s="498"/>
      <c r="E967" s="498"/>
      <c r="F967" s="498"/>
      <c r="G967" s="498"/>
      <c r="H967" s="498"/>
      <c r="I967" s="498"/>
      <c r="J967" s="498"/>
      <c r="K967" s="498"/>
      <c r="L967" s="498"/>
      <c r="M967" s="498"/>
    </row>
    <row r="968" spans="1:13" x14ac:dyDescent="0.2">
      <c r="A968" s="498"/>
      <c r="B968" s="498"/>
      <c r="C968" s="498"/>
      <c r="D968" s="498"/>
      <c r="E968" s="498"/>
      <c r="F968" s="498"/>
      <c r="G968" s="498"/>
      <c r="H968" s="498"/>
      <c r="I968" s="498"/>
      <c r="J968" s="498"/>
      <c r="K968" s="498"/>
      <c r="L968" s="498"/>
      <c r="M968" s="498"/>
    </row>
    <row r="969" spans="1:13" x14ac:dyDescent="0.2">
      <c r="A969" s="498"/>
      <c r="B969" s="498"/>
      <c r="C969" s="498"/>
      <c r="D969" s="498"/>
      <c r="E969" s="498"/>
      <c r="F969" s="498"/>
      <c r="G969" s="498"/>
      <c r="H969" s="498"/>
      <c r="I969" s="498"/>
      <c r="J969" s="498"/>
      <c r="K969" s="498"/>
      <c r="L969" s="498"/>
      <c r="M969" s="498"/>
    </row>
    <row r="970" spans="1:13" x14ac:dyDescent="0.2">
      <c r="A970" s="498"/>
      <c r="B970" s="498"/>
      <c r="C970" s="498"/>
      <c r="D970" s="498"/>
      <c r="E970" s="498"/>
      <c r="F970" s="498"/>
      <c r="G970" s="498"/>
      <c r="H970" s="498"/>
      <c r="I970" s="498"/>
      <c r="J970" s="498"/>
      <c r="K970" s="498"/>
      <c r="L970" s="498"/>
      <c r="M970" s="498"/>
    </row>
    <row r="971" spans="1:13" x14ac:dyDescent="0.2">
      <c r="A971" s="498"/>
      <c r="B971" s="498"/>
      <c r="C971" s="498"/>
      <c r="D971" s="498"/>
      <c r="E971" s="498"/>
      <c r="F971" s="498"/>
      <c r="G971" s="498"/>
      <c r="H971" s="498"/>
      <c r="I971" s="498"/>
      <c r="J971" s="498"/>
      <c r="K971" s="498"/>
      <c r="L971" s="498"/>
      <c r="M971" s="498"/>
    </row>
    <row r="972" spans="1:13" x14ac:dyDescent="0.2">
      <c r="A972" s="498"/>
      <c r="B972" s="498"/>
      <c r="C972" s="498"/>
      <c r="D972" s="498"/>
      <c r="E972" s="498"/>
      <c r="F972" s="498"/>
      <c r="G972" s="498"/>
      <c r="H972" s="498"/>
      <c r="I972" s="498"/>
      <c r="J972" s="498"/>
      <c r="K972" s="498"/>
      <c r="L972" s="498"/>
      <c r="M972" s="498"/>
    </row>
    <row r="973" spans="1:13" x14ac:dyDescent="0.2">
      <c r="A973" s="498"/>
      <c r="B973" s="498"/>
      <c r="C973" s="498"/>
      <c r="D973" s="498"/>
      <c r="E973" s="498"/>
      <c r="F973" s="498"/>
      <c r="G973" s="498"/>
      <c r="H973" s="498"/>
      <c r="I973" s="498"/>
      <c r="J973" s="498"/>
      <c r="K973" s="498"/>
      <c r="L973" s="498"/>
      <c r="M973" s="498"/>
    </row>
    <row r="974" spans="1:13" x14ac:dyDescent="0.2">
      <c r="A974" s="498"/>
      <c r="B974" s="498"/>
      <c r="C974" s="498"/>
      <c r="D974" s="498"/>
      <c r="E974" s="498"/>
      <c r="F974" s="498"/>
      <c r="G974" s="498"/>
      <c r="H974" s="498"/>
      <c r="I974" s="498"/>
      <c r="J974" s="498"/>
      <c r="K974" s="498"/>
      <c r="L974" s="498"/>
      <c r="M974" s="498"/>
    </row>
    <row r="975" spans="1:13" x14ac:dyDescent="0.2">
      <c r="A975" s="498"/>
      <c r="B975" s="498"/>
      <c r="C975" s="498"/>
      <c r="D975" s="498"/>
      <c r="E975" s="498"/>
      <c r="F975" s="498"/>
      <c r="G975" s="498"/>
      <c r="H975" s="498"/>
      <c r="I975" s="498"/>
      <c r="J975" s="498"/>
      <c r="K975" s="498"/>
      <c r="L975" s="498"/>
      <c r="M975" s="498"/>
    </row>
    <row r="976" spans="1:13" x14ac:dyDescent="0.2">
      <c r="A976" s="498"/>
      <c r="B976" s="498"/>
      <c r="C976" s="498"/>
      <c r="D976" s="498"/>
      <c r="E976" s="498"/>
      <c r="F976" s="498"/>
      <c r="G976" s="498"/>
      <c r="H976" s="498"/>
      <c r="I976" s="498"/>
      <c r="J976" s="498"/>
      <c r="K976" s="498"/>
      <c r="L976" s="498"/>
      <c r="M976" s="498"/>
    </row>
    <row r="977" spans="1:13" x14ac:dyDescent="0.2">
      <c r="A977" s="498"/>
      <c r="B977" s="498"/>
      <c r="C977" s="498"/>
      <c r="D977" s="498"/>
      <c r="E977" s="498"/>
      <c r="F977" s="498"/>
      <c r="G977" s="498"/>
      <c r="H977" s="498"/>
      <c r="I977" s="498"/>
      <c r="J977" s="498"/>
      <c r="K977" s="498"/>
      <c r="L977" s="498"/>
      <c r="M977" s="498"/>
    </row>
    <row r="978" spans="1:13" x14ac:dyDescent="0.2">
      <c r="A978" s="498"/>
      <c r="B978" s="498"/>
      <c r="C978" s="498"/>
      <c r="D978" s="498"/>
      <c r="E978" s="498"/>
      <c r="F978" s="498"/>
      <c r="G978" s="498"/>
      <c r="H978" s="498"/>
      <c r="I978" s="498"/>
      <c r="J978" s="498"/>
      <c r="K978" s="498"/>
      <c r="L978" s="498"/>
      <c r="M978" s="498"/>
    </row>
    <row r="979" spans="1:13" x14ac:dyDescent="0.2">
      <c r="A979" s="498"/>
      <c r="B979" s="498"/>
      <c r="C979" s="498"/>
      <c r="D979" s="498"/>
      <c r="E979" s="498"/>
      <c r="F979" s="498"/>
      <c r="G979" s="498"/>
      <c r="H979" s="498"/>
      <c r="I979" s="498"/>
      <c r="J979" s="498"/>
      <c r="K979" s="498"/>
      <c r="L979" s="498"/>
      <c r="M979" s="498"/>
    </row>
    <row r="980" spans="1:13" x14ac:dyDescent="0.2">
      <c r="A980" s="498"/>
      <c r="B980" s="498"/>
      <c r="C980" s="498"/>
      <c r="D980" s="498"/>
      <c r="E980" s="498"/>
      <c r="F980" s="498"/>
      <c r="G980" s="498"/>
      <c r="H980" s="498"/>
      <c r="I980" s="498"/>
      <c r="J980" s="498"/>
      <c r="K980" s="498"/>
      <c r="L980" s="498"/>
      <c r="M980" s="498"/>
    </row>
    <row r="981" spans="1:13" x14ac:dyDescent="0.2">
      <c r="A981" s="498"/>
      <c r="B981" s="498"/>
      <c r="C981" s="498"/>
      <c r="D981" s="498"/>
      <c r="E981" s="498"/>
      <c r="F981" s="498"/>
      <c r="G981" s="498"/>
      <c r="H981" s="498"/>
      <c r="I981" s="498"/>
      <c r="J981" s="498"/>
      <c r="K981" s="498"/>
      <c r="L981" s="498"/>
      <c r="M981" s="498"/>
    </row>
    <row r="982" spans="1:13" x14ac:dyDescent="0.2">
      <c r="A982" s="498"/>
      <c r="B982" s="498"/>
      <c r="C982" s="498"/>
      <c r="D982" s="498"/>
      <c r="E982" s="498"/>
      <c r="F982" s="498"/>
      <c r="G982" s="498"/>
      <c r="H982" s="498"/>
      <c r="I982" s="498"/>
      <c r="J982" s="498"/>
      <c r="K982" s="498"/>
      <c r="L982" s="498"/>
      <c r="M982" s="498"/>
    </row>
    <row r="983" spans="1:13" x14ac:dyDescent="0.2">
      <c r="A983" s="498"/>
      <c r="B983" s="498"/>
      <c r="C983" s="498"/>
      <c r="D983" s="498"/>
      <c r="E983" s="498"/>
      <c r="F983" s="498"/>
      <c r="G983" s="498"/>
      <c r="H983" s="498"/>
      <c r="I983" s="498"/>
      <c r="J983" s="498"/>
      <c r="K983" s="498"/>
      <c r="L983" s="498"/>
      <c r="M983" s="498"/>
    </row>
    <row r="984" spans="1:13" x14ac:dyDescent="0.2">
      <c r="A984" s="498"/>
      <c r="B984" s="498"/>
      <c r="C984" s="498"/>
      <c r="D984" s="498"/>
      <c r="E984" s="498"/>
      <c r="F984" s="498"/>
      <c r="G984" s="498"/>
      <c r="H984" s="498"/>
      <c r="I984" s="498"/>
      <c r="J984" s="498"/>
      <c r="K984" s="498"/>
      <c r="L984" s="498"/>
      <c r="M984" s="498"/>
    </row>
    <row r="985" spans="1:13" x14ac:dyDescent="0.2">
      <c r="A985" s="498"/>
      <c r="B985" s="498"/>
      <c r="C985" s="498"/>
      <c r="D985" s="498"/>
      <c r="E985" s="498"/>
      <c r="F985" s="498"/>
      <c r="G985" s="498"/>
      <c r="H985" s="498"/>
      <c r="I985" s="498"/>
      <c r="J985" s="498"/>
      <c r="K985" s="498"/>
      <c r="L985" s="498"/>
      <c r="M985" s="498"/>
    </row>
    <row r="986" spans="1:13" x14ac:dyDescent="0.2">
      <c r="A986" s="498"/>
      <c r="B986" s="498"/>
      <c r="C986" s="498"/>
      <c r="D986" s="498"/>
      <c r="E986" s="498"/>
      <c r="F986" s="498"/>
      <c r="G986" s="498"/>
      <c r="H986" s="498"/>
      <c r="I986" s="498"/>
      <c r="J986" s="498"/>
      <c r="K986" s="498"/>
      <c r="L986" s="498"/>
      <c r="M986" s="498"/>
    </row>
    <row r="987" spans="1:13" x14ac:dyDescent="0.2">
      <c r="A987" s="498"/>
      <c r="B987" s="498"/>
      <c r="C987" s="498"/>
      <c r="D987" s="498"/>
      <c r="E987" s="498"/>
      <c r="F987" s="498"/>
      <c r="G987" s="498"/>
      <c r="H987" s="498"/>
      <c r="I987" s="498"/>
      <c r="J987" s="498"/>
      <c r="K987" s="498"/>
      <c r="L987" s="498"/>
      <c r="M987" s="498"/>
    </row>
    <row r="988" spans="1:13" x14ac:dyDescent="0.2">
      <c r="A988" s="498"/>
      <c r="B988" s="498"/>
      <c r="C988" s="498"/>
      <c r="D988" s="498"/>
      <c r="E988" s="498"/>
      <c r="F988" s="498"/>
      <c r="G988" s="498"/>
      <c r="H988" s="498"/>
      <c r="I988" s="498"/>
      <c r="J988" s="498"/>
      <c r="K988" s="498"/>
      <c r="L988" s="498"/>
      <c r="M988" s="498"/>
    </row>
    <row r="989" spans="1:13" x14ac:dyDescent="0.2">
      <c r="A989" s="498"/>
      <c r="B989" s="498"/>
      <c r="C989" s="498"/>
      <c r="D989" s="498"/>
      <c r="E989" s="498"/>
      <c r="F989" s="498"/>
      <c r="G989" s="498"/>
      <c r="H989" s="498"/>
      <c r="I989" s="498"/>
      <c r="J989" s="498"/>
      <c r="K989" s="498"/>
      <c r="L989" s="498"/>
      <c r="M989" s="498"/>
    </row>
    <row r="990" spans="1:13" x14ac:dyDescent="0.2">
      <c r="A990" s="498"/>
      <c r="B990" s="498"/>
      <c r="C990" s="498"/>
      <c r="D990" s="498"/>
      <c r="E990" s="498"/>
      <c r="F990" s="498"/>
      <c r="G990" s="498"/>
      <c r="H990" s="498"/>
      <c r="I990" s="498"/>
      <c r="J990" s="498"/>
      <c r="K990" s="498"/>
      <c r="L990" s="498"/>
      <c r="M990" s="498"/>
    </row>
    <row r="991" spans="1:13" x14ac:dyDescent="0.2">
      <c r="A991" s="498"/>
      <c r="B991" s="498"/>
      <c r="C991" s="498"/>
      <c r="D991" s="498"/>
      <c r="E991" s="498"/>
      <c r="F991" s="498"/>
      <c r="G991" s="498"/>
      <c r="H991" s="498"/>
      <c r="I991" s="498"/>
      <c r="J991" s="498"/>
      <c r="K991" s="498"/>
      <c r="L991" s="498"/>
      <c r="M991" s="498"/>
    </row>
    <row r="992" spans="1:13" x14ac:dyDescent="0.2">
      <c r="A992" s="498"/>
      <c r="B992" s="498"/>
      <c r="C992" s="498"/>
      <c r="D992" s="498"/>
      <c r="E992" s="498"/>
      <c r="F992" s="498"/>
      <c r="G992" s="498"/>
      <c r="H992" s="498"/>
      <c r="I992" s="498"/>
      <c r="J992" s="498"/>
      <c r="K992" s="498"/>
      <c r="L992" s="498"/>
      <c r="M992" s="498"/>
    </row>
    <row r="993" spans="1:13" x14ac:dyDescent="0.2">
      <c r="A993" s="498"/>
      <c r="B993" s="498"/>
      <c r="C993" s="498"/>
      <c r="D993" s="498"/>
      <c r="E993" s="498"/>
      <c r="F993" s="498"/>
      <c r="G993" s="498"/>
      <c r="H993" s="498"/>
      <c r="I993" s="498"/>
      <c r="J993" s="498"/>
      <c r="K993" s="498"/>
      <c r="L993" s="498"/>
      <c r="M993" s="498"/>
    </row>
    <row r="994" spans="1:13" x14ac:dyDescent="0.2">
      <c r="A994" s="498"/>
      <c r="B994" s="498"/>
      <c r="C994" s="498"/>
      <c r="D994" s="498"/>
      <c r="E994" s="498"/>
      <c r="F994" s="498"/>
      <c r="G994" s="498"/>
      <c r="H994" s="498"/>
      <c r="I994" s="498"/>
      <c r="J994" s="498"/>
      <c r="K994" s="498"/>
      <c r="L994" s="498"/>
      <c r="M994" s="498"/>
    </row>
    <row r="995" spans="1:13" x14ac:dyDescent="0.2">
      <c r="A995" s="498"/>
      <c r="B995" s="498"/>
      <c r="C995" s="498"/>
      <c r="D995" s="498"/>
      <c r="E995" s="498"/>
      <c r="F995" s="498"/>
      <c r="G995" s="498"/>
      <c r="H995" s="498"/>
      <c r="I995" s="498"/>
      <c r="J995" s="498"/>
      <c r="K995" s="498"/>
      <c r="L995" s="498"/>
      <c r="M995" s="498"/>
    </row>
    <row r="996" spans="1:13" x14ac:dyDescent="0.2">
      <c r="A996" s="498"/>
      <c r="B996" s="498"/>
      <c r="C996" s="498"/>
      <c r="D996" s="498"/>
      <c r="E996" s="498"/>
      <c r="F996" s="498"/>
      <c r="G996" s="498"/>
      <c r="H996" s="498"/>
      <c r="I996" s="498"/>
      <c r="J996" s="498"/>
      <c r="K996" s="498"/>
      <c r="L996" s="498"/>
      <c r="M996" s="498"/>
    </row>
    <row r="997" spans="1:13" x14ac:dyDescent="0.2">
      <c r="A997" s="498"/>
      <c r="B997" s="498"/>
      <c r="C997" s="498"/>
      <c r="D997" s="498"/>
      <c r="E997" s="498"/>
      <c r="F997" s="498"/>
      <c r="G997" s="498"/>
      <c r="H997" s="498"/>
      <c r="I997" s="498"/>
      <c r="J997" s="498"/>
      <c r="K997" s="498"/>
      <c r="L997" s="498"/>
      <c r="M997" s="498"/>
    </row>
    <row r="998" spans="1:13" x14ac:dyDescent="0.2">
      <c r="A998" s="498"/>
      <c r="B998" s="498"/>
      <c r="C998" s="498"/>
      <c r="D998" s="498"/>
      <c r="E998" s="498"/>
      <c r="F998" s="498"/>
      <c r="G998" s="498"/>
      <c r="H998" s="498"/>
      <c r="I998" s="498"/>
      <c r="J998" s="498"/>
      <c r="K998" s="498"/>
      <c r="L998" s="498"/>
      <c r="M998" s="498"/>
    </row>
    <row r="999" spans="1:13" x14ac:dyDescent="0.2">
      <c r="A999" s="498"/>
      <c r="B999" s="498"/>
      <c r="C999" s="498"/>
      <c r="D999" s="498"/>
      <c r="E999" s="498"/>
      <c r="F999" s="498"/>
      <c r="G999" s="498"/>
      <c r="H999" s="498"/>
      <c r="I999" s="498"/>
      <c r="J999" s="498"/>
      <c r="K999" s="498"/>
      <c r="L999" s="498"/>
      <c r="M999" s="498"/>
    </row>
    <row r="1000" spans="1:13" x14ac:dyDescent="0.2">
      <c r="A1000" s="498"/>
      <c r="B1000" s="498"/>
      <c r="C1000" s="498"/>
      <c r="D1000" s="498"/>
      <c r="E1000" s="498"/>
      <c r="F1000" s="498"/>
      <c r="G1000" s="498"/>
      <c r="H1000" s="498"/>
      <c r="I1000" s="498"/>
      <c r="J1000" s="498"/>
      <c r="K1000" s="498"/>
      <c r="L1000" s="498"/>
      <c r="M1000" s="498"/>
    </row>
    <row r="1001" spans="1:13" x14ac:dyDescent="0.2">
      <c r="A1001" s="498"/>
      <c r="B1001" s="498"/>
      <c r="C1001" s="498"/>
      <c r="D1001" s="498"/>
      <c r="E1001" s="498"/>
      <c r="F1001" s="498"/>
      <c r="G1001" s="498"/>
      <c r="H1001" s="498"/>
      <c r="I1001" s="498"/>
      <c r="J1001" s="498"/>
      <c r="K1001" s="498"/>
      <c r="L1001" s="498"/>
      <c r="M1001" s="498"/>
    </row>
    <row r="1002" spans="1:13" x14ac:dyDescent="0.2">
      <c r="A1002" s="498"/>
      <c r="B1002" s="498"/>
      <c r="C1002" s="498"/>
      <c r="D1002" s="498"/>
      <c r="E1002" s="498"/>
      <c r="F1002" s="498"/>
      <c r="G1002" s="498"/>
      <c r="H1002" s="498"/>
      <c r="I1002" s="498"/>
      <c r="J1002" s="498"/>
      <c r="K1002" s="498"/>
      <c r="L1002" s="498"/>
      <c r="M1002" s="498"/>
    </row>
    <row r="1003" spans="1:13" x14ac:dyDescent="0.2">
      <c r="A1003" s="498"/>
      <c r="B1003" s="498"/>
      <c r="C1003" s="498"/>
      <c r="D1003" s="498"/>
      <c r="E1003" s="498"/>
      <c r="F1003" s="498"/>
      <c r="G1003" s="498"/>
      <c r="H1003" s="498"/>
      <c r="I1003" s="498"/>
      <c r="J1003" s="498"/>
      <c r="K1003" s="498"/>
      <c r="L1003" s="498"/>
      <c r="M1003" s="498"/>
    </row>
    <row r="1004" spans="1:13" x14ac:dyDescent="0.2">
      <c r="A1004" s="498"/>
      <c r="B1004" s="498"/>
      <c r="C1004" s="498"/>
      <c r="D1004" s="498"/>
      <c r="E1004" s="498"/>
      <c r="F1004" s="498"/>
      <c r="G1004" s="498"/>
      <c r="H1004" s="498"/>
      <c r="I1004" s="498"/>
      <c r="J1004" s="498"/>
      <c r="K1004" s="498"/>
      <c r="L1004" s="498"/>
      <c r="M1004" s="498"/>
    </row>
    <row r="1005" spans="1:13" x14ac:dyDescent="0.2">
      <c r="A1005" s="498"/>
      <c r="B1005" s="498"/>
      <c r="C1005" s="498"/>
      <c r="D1005" s="498"/>
      <c r="E1005" s="498"/>
      <c r="F1005" s="498"/>
      <c r="G1005" s="498"/>
      <c r="H1005" s="498"/>
      <c r="I1005" s="498"/>
      <c r="J1005" s="498"/>
      <c r="K1005" s="498"/>
      <c r="L1005" s="498"/>
      <c r="M1005" s="498"/>
    </row>
    <row r="1006" spans="1:13" x14ac:dyDescent="0.2">
      <c r="A1006" s="498"/>
      <c r="B1006" s="498"/>
      <c r="C1006" s="498"/>
      <c r="D1006" s="498"/>
      <c r="E1006" s="498"/>
      <c r="F1006" s="498"/>
      <c r="G1006" s="498"/>
      <c r="H1006" s="498"/>
      <c r="I1006" s="498"/>
      <c r="J1006" s="498"/>
      <c r="K1006" s="498"/>
      <c r="L1006" s="498"/>
      <c r="M1006" s="498"/>
    </row>
    <row r="1007" spans="1:13" x14ac:dyDescent="0.2">
      <c r="A1007" s="498"/>
      <c r="B1007" s="498"/>
      <c r="C1007" s="498"/>
      <c r="D1007" s="498"/>
      <c r="E1007" s="498"/>
      <c r="F1007" s="498"/>
      <c r="G1007" s="498"/>
      <c r="H1007" s="498"/>
      <c r="I1007" s="498"/>
      <c r="J1007" s="498"/>
      <c r="K1007" s="498"/>
      <c r="L1007" s="498"/>
      <c r="M1007" s="498"/>
    </row>
    <row r="1008" spans="1:13" x14ac:dyDescent="0.2">
      <c r="A1008" s="498"/>
      <c r="B1008" s="498"/>
      <c r="C1008" s="498"/>
      <c r="D1008" s="498"/>
      <c r="E1008" s="498"/>
      <c r="F1008" s="498"/>
      <c r="G1008" s="498"/>
      <c r="H1008" s="498"/>
      <c r="I1008" s="498"/>
      <c r="J1008" s="498"/>
      <c r="K1008" s="498"/>
      <c r="L1008" s="498"/>
      <c r="M1008" s="498"/>
    </row>
    <row r="1009" spans="1:13" x14ac:dyDescent="0.2">
      <c r="A1009" s="498"/>
      <c r="B1009" s="498"/>
      <c r="C1009" s="498"/>
      <c r="D1009" s="498"/>
      <c r="E1009" s="498"/>
      <c r="F1009" s="498"/>
      <c r="G1009" s="498"/>
      <c r="H1009" s="498"/>
      <c r="I1009" s="498"/>
      <c r="J1009" s="498"/>
      <c r="K1009" s="498"/>
      <c r="L1009" s="498"/>
      <c r="M1009" s="498"/>
    </row>
    <row r="1010" spans="1:13" x14ac:dyDescent="0.2">
      <c r="A1010" s="498"/>
      <c r="B1010" s="498"/>
      <c r="C1010" s="498"/>
      <c r="D1010" s="498"/>
      <c r="E1010" s="498"/>
      <c r="F1010" s="498"/>
      <c r="G1010" s="498"/>
      <c r="H1010" s="498"/>
      <c r="I1010" s="498"/>
      <c r="J1010" s="498"/>
      <c r="K1010" s="498"/>
      <c r="L1010" s="498"/>
      <c r="M1010" s="498"/>
    </row>
    <row r="1011" spans="1:13" x14ac:dyDescent="0.2">
      <c r="A1011" s="498"/>
      <c r="B1011" s="498"/>
      <c r="C1011" s="498"/>
      <c r="D1011" s="498"/>
      <c r="E1011" s="498"/>
      <c r="F1011" s="498"/>
      <c r="G1011" s="498"/>
      <c r="H1011" s="498"/>
      <c r="I1011" s="498"/>
      <c r="J1011" s="498"/>
      <c r="K1011" s="498"/>
      <c r="L1011" s="498"/>
      <c r="M1011" s="498"/>
    </row>
    <row r="1012" spans="1:13" x14ac:dyDescent="0.2">
      <c r="A1012" s="498"/>
      <c r="B1012" s="498"/>
      <c r="C1012" s="498"/>
      <c r="D1012" s="498"/>
      <c r="E1012" s="498"/>
      <c r="F1012" s="498"/>
      <c r="G1012" s="498"/>
      <c r="H1012" s="498"/>
      <c r="I1012" s="498"/>
      <c r="J1012" s="498"/>
      <c r="K1012" s="498"/>
      <c r="L1012" s="498"/>
      <c r="M1012" s="498"/>
    </row>
    <row r="1013" spans="1:13" x14ac:dyDescent="0.2">
      <c r="A1013" s="498"/>
      <c r="B1013" s="498"/>
      <c r="C1013" s="498"/>
      <c r="D1013" s="498"/>
      <c r="E1013" s="498"/>
      <c r="F1013" s="498"/>
      <c r="G1013" s="498"/>
      <c r="H1013" s="498"/>
      <c r="I1013" s="498"/>
      <c r="J1013" s="498"/>
      <c r="K1013" s="498"/>
      <c r="L1013" s="498"/>
      <c r="M1013" s="498"/>
    </row>
    <row r="1014" spans="1:13" x14ac:dyDescent="0.2">
      <c r="A1014" s="498"/>
      <c r="B1014" s="498"/>
      <c r="C1014" s="498"/>
      <c r="D1014" s="498"/>
      <c r="E1014" s="498"/>
      <c r="F1014" s="498"/>
      <c r="G1014" s="498"/>
      <c r="H1014" s="498"/>
      <c r="I1014" s="498"/>
      <c r="J1014" s="498"/>
      <c r="K1014" s="498"/>
      <c r="L1014" s="498"/>
      <c r="M1014" s="498"/>
    </row>
    <row r="1015" spans="1:13" x14ac:dyDescent="0.2">
      <c r="A1015" s="498"/>
      <c r="B1015" s="498"/>
      <c r="C1015" s="498"/>
      <c r="D1015" s="498"/>
      <c r="E1015" s="498"/>
      <c r="F1015" s="498"/>
      <c r="G1015" s="498"/>
      <c r="H1015" s="498"/>
      <c r="I1015" s="498"/>
      <c r="J1015" s="498"/>
      <c r="K1015" s="498"/>
      <c r="L1015" s="498"/>
      <c r="M1015" s="498"/>
    </row>
    <row r="1016" spans="1:13" x14ac:dyDescent="0.2">
      <c r="A1016" s="498"/>
      <c r="B1016" s="498"/>
      <c r="C1016" s="498"/>
      <c r="D1016" s="498"/>
      <c r="E1016" s="498"/>
      <c r="F1016" s="498"/>
      <c r="G1016" s="498"/>
      <c r="H1016" s="498"/>
      <c r="I1016" s="498"/>
      <c r="J1016" s="498"/>
      <c r="K1016" s="498"/>
      <c r="L1016" s="498"/>
      <c r="M1016" s="498"/>
    </row>
    <row r="1017" spans="1:13" x14ac:dyDescent="0.2">
      <c r="A1017" s="498"/>
      <c r="B1017" s="498"/>
      <c r="C1017" s="498"/>
      <c r="D1017" s="498"/>
      <c r="E1017" s="498"/>
      <c r="F1017" s="498"/>
      <c r="G1017" s="498"/>
      <c r="H1017" s="498"/>
      <c r="I1017" s="498"/>
      <c r="J1017" s="498"/>
      <c r="K1017" s="498"/>
      <c r="L1017" s="498"/>
      <c r="M1017" s="498"/>
    </row>
    <row r="1018" spans="1:13" x14ac:dyDescent="0.2">
      <c r="A1018" s="498"/>
      <c r="B1018" s="498"/>
      <c r="C1018" s="498"/>
      <c r="D1018" s="498"/>
      <c r="E1018" s="498"/>
      <c r="F1018" s="498"/>
      <c r="G1018" s="498"/>
      <c r="H1018" s="498"/>
      <c r="I1018" s="498"/>
      <c r="J1018" s="498"/>
      <c r="K1018" s="498"/>
      <c r="L1018" s="498"/>
      <c r="M1018" s="498"/>
    </row>
    <row r="1019" spans="1:13" x14ac:dyDescent="0.2">
      <c r="A1019" s="498"/>
      <c r="B1019" s="498"/>
      <c r="C1019" s="498"/>
      <c r="D1019" s="498"/>
      <c r="E1019" s="498"/>
      <c r="F1019" s="498"/>
      <c r="G1019" s="498"/>
      <c r="H1019" s="498"/>
      <c r="I1019" s="498"/>
      <c r="J1019" s="498"/>
      <c r="K1019" s="498"/>
      <c r="L1019" s="498"/>
      <c r="M1019" s="498"/>
    </row>
    <row r="1020" spans="1:13" x14ac:dyDescent="0.2">
      <c r="A1020" s="498"/>
      <c r="B1020" s="498"/>
      <c r="C1020" s="498"/>
      <c r="D1020" s="498"/>
      <c r="E1020" s="498"/>
      <c r="F1020" s="498"/>
      <c r="G1020" s="498"/>
      <c r="H1020" s="498"/>
      <c r="I1020" s="498"/>
      <c r="J1020" s="498"/>
      <c r="K1020" s="498"/>
      <c r="L1020" s="498"/>
      <c r="M1020" s="498"/>
    </row>
    <row r="1021" spans="1:13" x14ac:dyDescent="0.2">
      <c r="A1021" s="498"/>
      <c r="B1021" s="498"/>
      <c r="C1021" s="498"/>
      <c r="D1021" s="498"/>
      <c r="E1021" s="498"/>
      <c r="F1021" s="498"/>
      <c r="G1021" s="498"/>
      <c r="H1021" s="498"/>
      <c r="I1021" s="498"/>
      <c r="J1021" s="498"/>
      <c r="K1021" s="498"/>
      <c r="L1021" s="498"/>
      <c r="M1021" s="498"/>
    </row>
    <row r="1022" spans="1:13" x14ac:dyDescent="0.2">
      <c r="A1022" s="498"/>
      <c r="B1022" s="498"/>
      <c r="C1022" s="498"/>
      <c r="D1022" s="498"/>
      <c r="E1022" s="498"/>
      <c r="F1022" s="498"/>
      <c r="G1022" s="498"/>
      <c r="H1022" s="498"/>
      <c r="I1022" s="498"/>
      <c r="J1022" s="498"/>
      <c r="K1022" s="498"/>
      <c r="L1022" s="498"/>
      <c r="M1022" s="498"/>
    </row>
    <row r="1023" spans="1:13" x14ac:dyDescent="0.2">
      <c r="A1023" s="498"/>
      <c r="B1023" s="498"/>
      <c r="C1023" s="498"/>
      <c r="D1023" s="498"/>
      <c r="E1023" s="498"/>
      <c r="F1023" s="498"/>
      <c r="G1023" s="498"/>
      <c r="H1023" s="498"/>
      <c r="I1023" s="498"/>
      <c r="J1023" s="498"/>
      <c r="K1023" s="498"/>
      <c r="L1023" s="498"/>
      <c r="M1023" s="498"/>
    </row>
    <row r="1024" spans="1:13" x14ac:dyDescent="0.2">
      <c r="A1024" s="498"/>
      <c r="B1024" s="498"/>
      <c r="C1024" s="498"/>
      <c r="D1024" s="498"/>
      <c r="E1024" s="498"/>
      <c r="F1024" s="498"/>
      <c r="G1024" s="498"/>
      <c r="H1024" s="498"/>
      <c r="I1024" s="498"/>
      <c r="J1024" s="498"/>
      <c r="K1024" s="498"/>
      <c r="L1024" s="498"/>
      <c r="M1024" s="498"/>
    </row>
    <row r="1025" spans="1:13" x14ac:dyDescent="0.2">
      <c r="A1025" s="498"/>
      <c r="B1025" s="498"/>
      <c r="C1025" s="498"/>
      <c r="D1025" s="498"/>
      <c r="E1025" s="498"/>
      <c r="F1025" s="498"/>
      <c r="G1025" s="498"/>
      <c r="H1025" s="498"/>
      <c r="I1025" s="498"/>
      <c r="J1025" s="498"/>
      <c r="K1025" s="498"/>
      <c r="L1025" s="498"/>
      <c r="M1025" s="498"/>
    </row>
    <row r="1026" spans="1:13" x14ac:dyDescent="0.2">
      <c r="A1026" s="498"/>
      <c r="B1026" s="498"/>
      <c r="C1026" s="498"/>
      <c r="D1026" s="498"/>
      <c r="E1026" s="498"/>
      <c r="F1026" s="498"/>
      <c r="G1026" s="498"/>
      <c r="H1026" s="498"/>
      <c r="I1026" s="498"/>
      <c r="J1026" s="498"/>
      <c r="K1026" s="498"/>
      <c r="L1026" s="498"/>
      <c r="M1026" s="498"/>
    </row>
    <row r="1027" spans="1:13" x14ac:dyDescent="0.2">
      <c r="A1027" s="498"/>
      <c r="B1027" s="498"/>
      <c r="C1027" s="498"/>
      <c r="D1027" s="498"/>
      <c r="E1027" s="498"/>
      <c r="F1027" s="498"/>
      <c r="G1027" s="498"/>
      <c r="H1027" s="498"/>
      <c r="I1027" s="498"/>
      <c r="J1027" s="498"/>
      <c r="K1027" s="498"/>
      <c r="L1027" s="498"/>
      <c r="M1027" s="498"/>
    </row>
    <row r="1028" spans="1:13" x14ac:dyDescent="0.2">
      <c r="A1028" s="498"/>
      <c r="B1028" s="498"/>
      <c r="C1028" s="498"/>
      <c r="D1028" s="498"/>
      <c r="E1028" s="498"/>
      <c r="F1028" s="498"/>
      <c r="G1028" s="498"/>
      <c r="H1028" s="498"/>
      <c r="I1028" s="498"/>
      <c r="J1028" s="498"/>
      <c r="K1028" s="498"/>
      <c r="L1028" s="498"/>
      <c r="M1028" s="498"/>
    </row>
    <row r="1029" spans="1:13" x14ac:dyDescent="0.2">
      <c r="A1029" s="498"/>
      <c r="B1029" s="498"/>
      <c r="C1029" s="498"/>
      <c r="D1029" s="498"/>
      <c r="E1029" s="498"/>
      <c r="F1029" s="498"/>
      <c r="G1029" s="498"/>
      <c r="H1029" s="498"/>
      <c r="I1029" s="498"/>
      <c r="J1029" s="498"/>
      <c r="K1029" s="498"/>
      <c r="L1029" s="498"/>
      <c r="M1029" s="498"/>
    </row>
    <row r="1030" spans="1:13" x14ac:dyDescent="0.2">
      <c r="A1030" s="498"/>
      <c r="B1030" s="498"/>
      <c r="C1030" s="498"/>
      <c r="D1030" s="498"/>
      <c r="E1030" s="498"/>
      <c r="F1030" s="498"/>
      <c r="G1030" s="498"/>
      <c r="H1030" s="498"/>
      <c r="I1030" s="498"/>
      <c r="J1030" s="498"/>
      <c r="K1030" s="498"/>
      <c r="L1030" s="498"/>
      <c r="M1030" s="498"/>
    </row>
    <row r="1031" spans="1:13" x14ac:dyDescent="0.2">
      <c r="A1031" s="498"/>
      <c r="B1031" s="498"/>
      <c r="C1031" s="498"/>
      <c r="D1031" s="498"/>
      <c r="E1031" s="498"/>
      <c r="F1031" s="498"/>
      <c r="G1031" s="498"/>
      <c r="H1031" s="498"/>
      <c r="I1031" s="498"/>
      <c r="J1031" s="498"/>
      <c r="K1031" s="498"/>
      <c r="L1031" s="498"/>
      <c r="M1031" s="498"/>
    </row>
    <row r="1032" spans="1:13" x14ac:dyDescent="0.2">
      <c r="A1032" s="498"/>
      <c r="B1032" s="498"/>
      <c r="C1032" s="498"/>
      <c r="D1032" s="498"/>
      <c r="E1032" s="498"/>
      <c r="F1032" s="498"/>
      <c r="G1032" s="498"/>
      <c r="H1032" s="498"/>
      <c r="I1032" s="498"/>
      <c r="J1032" s="498"/>
      <c r="K1032" s="498"/>
      <c r="L1032" s="498"/>
      <c r="M1032" s="498"/>
    </row>
    <row r="1033" spans="1:13" x14ac:dyDescent="0.2">
      <c r="A1033" s="498"/>
      <c r="B1033" s="498"/>
      <c r="C1033" s="498"/>
      <c r="D1033" s="498"/>
      <c r="E1033" s="498"/>
      <c r="F1033" s="498"/>
      <c r="G1033" s="498"/>
      <c r="H1033" s="498"/>
      <c r="I1033" s="498"/>
      <c r="J1033" s="498"/>
      <c r="K1033" s="498"/>
      <c r="L1033" s="498"/>
      <c r="M1033" s="498"/>
    </row>
    <row r="1034" spans="1:13" x14ac:dyDescent="0.2">
      <c r="A1034" s="486"/>
    </row>
    <row r="1035" spans="1:13" x14ac:dyDescent="0.2">
      <c r="A1035" s="486"/>
    </row>
    <row r="1036" spans="1:13" x14ac:dyDescent="0.2">
      <c r="A1036" s="486"/>
    </row>
    <row r="1037" spans="1:13" x14ac:dyDescent="0.2">
      <c r="A1037" s="486"/>
    </row>
    <row r="1038" spans="1:13" x14ac:dyDescent="0.2">
      <c r="A1038" s="486"/>
    </row>
    <row r="1039" spans="1:13" x14ac:dyDescent="0.2">
      <c r="A1039" s="486"/>
    </row>
    <row r="1040" spans="1:13" x14ac:dyDescent="0.2">
      <c r="A1040" s="486"/>
    </row>
    <row r="1041" spans="1:1" x14ac:dyDescent="0.2">
      <c r="A1041" s="486"/>
    </row>
    <row r="1042" spans="1:1" x14ac:dyDescent="0.2">
      <c r="A1042" s="486"/>
    </row>
    <row r="1043" spans="1:1" x14ac:dyDescent="0.2">
      <c r="A1043" s="486"/>
    </row>
    <row r="1044" spans="1:1" x14ac:dyDescent="0.2">
      <c r="A1044" s="486"/>
    </row>
    <row r="1045" spans="1:1" x14ac:dyDescent="0.2">
      <c r="A1045" s="486"/>
    </row>
    <row r="1046" spans="1:1" x14ac:dyDescent="0.2">
      <c r="A1046" s="486"/>
    </row>
    <row r="1047" spans="1:1" x14ac:dyDescent="0.2">
      <c r="A1047" s="486"/>
    </row>
    <row r="1048" spans="1:1" x14ac:dyDescent="0.2">
      <c r="A1048" s="486"/>
    </row>
    <row r="1049" spans="1:1" x14ac:dyDescent="0.2">
      <c r="A1049" s="486"/>
    </row>
    <row r="1050" spans="1:1" x14ac:dyDescent="0.2">
      <c r="A1050" s="486"/>
    </row>
    <row r="1051" spans="1:1" x14ac:dyDescent="0.2">
      <c r="A1051" s="486"/>
    </row>
    <row r="1052" spans="1:1" x14ac:dyDescent="0.2">
      <c r="A1052" s="486"/>
    </row>
    <row r="1053" spans="1:1" x14ac:dyDescent="0.2">
      <c r="A1053" s="486"/>
    </row>
    <row r="1054" spans="1:1" x14ac:dyDescent="0.2">
      <c r="A1054" s="486"/>
    </row>
    <row r="1055" spans="1:1" x14ac:dyDescent="0.2">
      <c r="A1055" s="486"/>
    </row>
    <row r="1056" spans="1:1" x14ac:dyDescent="0.2">
      <c r="A1056" s="486"/>
    </row>
    <row r="1057" spans="1:1" x14ac:dyDescent="0.2">
      <c r="A1057" s="486"/>
    </row>
    <row r="1058" spans="1:1" x14ac:dyDescent="0.2">
      <c r="A1058" s="486"/>
    </row>
    <row r="1059" spans="1:1" x14ac:dyDescent="0.2">
      <c r="A1059" s="486"/>
    </row>
    <row r="1060" spans="1:1" x14ac:dyDescent="0.2">
      <c r="A1060" s="486"/>
    </row>
    <row r="1061" spans="1:1" x14ac:dyDescent="0.2">
      <c r="A1061" s="486"/>
    </row>
    <row r="1062" spans="1:1" x14ac:dyDescent="0.2">
      <c r="A1062" s="486"/>
    </row>
    <row r="1063" spans="1:1" x14ac:dyDescent="0.2">
      <c r="A1063" s="486"/>
    </row>
    <row r="1064" spans="1:1" x14ac:dyDescent="0.2">
      <c r="A1064" s="486"/>
    </row>
    <row r="1065" spans="1:1" x14ac:dyDescent="0.2">
      <c r="A1065" s="486"/>
    </row>
    <row r="1066" spans="1:1" x14ac:dyDescent="0.2">
      <c r="A1066" s="486"/>
    </row>
    <row r="1067" spans="1:1" x14ac:dyDescent="0.2">
      <c r="A1067" s="486"/>
    </row>
    <row r="1068" spans="1:1" x14ac:dyDescent="0.2">
      <c r="A1068" s="486"/>
    </row>
    <row r="1069" spans="1:1" x14ac:dyDescent="0.2">
      <c r="A1069" s="486"/>
    </row>
    <row r="1070" spans="1:1" x14ac:dyDescent="0.2">
      <c r="A1070" s="486"/>
    </row>
    <row r="1071" spans="1:1" x14ac:dyDescent="0.2">
      <c r="A1071" s="486"/>
    </row>
    <row r="1072" spans="1:1" x14ac:dyDescent="0.2">
      <c r="A1072" s="486"/>
    </row>
    <row r="1073" spans="1:1" x14ac:dyDescent="0.2">
      <c r="A1073" s="486"/>
    </row>
    <row r="1074" spans="1:1" x14ac:dyDescent="0.2">
      <c r="A1074" s="486"/>
    </row>
    <row r="1075" spans="1:1" x14ac:dyDescent="0.2">
      <c r="A1075" s="486"/>
    </row>
    <row r="1076" spans="1:1" x14ac:dyDescent="0.2">
      <c r="A1076" s="486"/>
    </row>
    <row r="1077" spans="1:1" x14ac:dyDescent="0.2">
      <c r="A1077" s="486"/>
    </row>
    <row r="1078" spans="1:1" x14ac:dyDescent="0.2">
      <c r="A1078" s="486"/>
    </row>
    <row r="1079" spans="1:1" x14ac:dyDescent="0.2">
      <c r="A1079" s="486"/>
    </row>
    <row r="1080" spans="1:1" x14ac:dyDescent="0.2">
      <c r="A1080" s="486"/>
    </row>
    <row r="1081" spans="1:1" x14ac:dyDescent="0.2">
      <c r="A1081" s="486"/>
    </row>
    <row r="1082" spans="1:1" x14ac:dyDescent="0.2">
      <c r="A1082" s="486"/>
    </row>
    <row r="1083" spans="1:1" x14ac:dyDescent="0.2">
      <c r="A1083" s="486"/>
    </row>
    <row r="1084" spans="1:1" x14ac:dyDescent="0.2">
      <c r="A1084" s="486"/>
    </row>
    <row r="1085" spans="1:1" x14ac:dyDescent="0.2">
      <c r="A1085" s="486"/>
    </row>
    <row r="1086" spans="1:1" x14ac:dyDescent="0.2">
      <c r="A1086" s="486"/>
    </row>
    <row r="1087" spans="1:1" x14ac:dyDescent="0.2">
      <c r="A1087" s="486"/>
    </row>
    <row r="1088" spans="1:1" x14ac:dyDescent="0.2">
      <c r="A1088" s="486"/>
    </row>
    <row r="1089" spans="1:1" x14ac:dyDescent="0.2">
      <c r="A1089" s="486"/>
    </row>
    <row r="1090" spans="1:1" x14ac:dyDescent="0.2">
      <c r="A1090" s="486"/>
    </row>
    <row r="1091" spans="1:1" x14ac:dyDescent="0.2">
      <c r="A1091" s="486"/>
    </row>
    <row r="1092" spans="1:1" x14ac:dyDescent="0.2">
      <c r="A1092" s="486"/>
    </row>
    <row r="1093" spans="1:1" x14ac:dyDescent="0.2">
      <c r="A1093" s="486"/>
    </row>
    <row r="1094" spans="1:1" x14ac:dyDescent="0.2">
      <c r="A1094" s="486"/>
    </row>
    <row r="1095" spans="1:1" x14ac:dyDescent="0.2">
      <c r="A1095" s="486"/>
    </row>
    <row r="1096" spans="1:1" x14ac:dyDescent="0.2">
      <c r="A1096" s="486"/>
    </row>
    <row r="1097" spans="1:1" x14ac:dyDescent="0.2">
      <c r="A1097" s="486"/>
    </row>
    <row r="1098" spans="1:1" x14ac:dyDescent="0.2">
      <c r="A1098" s="486"/>
    </row>
    <row r="1099" spans="1:1" x14ac:dyDescent="0.2">
      <c r="A1099" s="486"/>
    </row>
    <row r="1100" spans="1:1" x14ac:dyDescent="0.2">
      <c r="A1100" s="486"/>
    </row>
    <row r="1101" spans="1:1" x14ac:dyDescent="0.2">
      <c r="A1101" s="486"/>
    </row>
    <row r="1102" spans="1:1" x14ac:dyDescent="0.2">
      <c r="A1102" s="486"/>
    </row>
    <row r="1103" spans="1:1" x14ac:dyDescent="0.2">
      <c r="A1103" s="486"/>
    </row>
    <row r="1104" spans="1:1" x14ac:dyDescent="0.2">
      <c r="A1104" s="486"/>
    </row>
    <row r="1105" spans="1:1" x14ac:dyDescent="0.2">
      <c r="A1105" s="486"/>
    </row>
    <row r="1106" spans="1:1" x14ac:dyDescent="0.2">
      <c r="A1106" s="486"/>
    </row>
    <row r="1107" spans="1:1" x14ac:dyDescent="0.2">
      <c r="A1107" s="486"/>
    </row>
    <row r="1108" spans="1:1" x14ac:dyDescent="0.2">
      <c r="A1108" s="486"/>
    </row>
    <row r="1109" spans="1:1" x14ac:dyDescent="0.2">
      <c r="A1109" s="486"/>
    </row>
    <row r="1110" spans="1:1" x14ac:dyDescent="0.2">
      <c r="A1110" s="486"/>
    </row>
    <row r="1111" spans="1:1" x14ac:dyDescent="0.2">
      <c r="A1111" s="486"/>
    </row>
    <row r="1112" spans="1:1" x14ac:dyDescent="0.2">
      <c r="A1112" s="486"/>
    </row>
    <row r="1113" spans="1:1" x14ac:dyDescent="0.2">
      <c r="A1113" s="486"/>
    </row>
    <row r="1114" spans="1:1" x14ac:dyDescent="0.2">
      <c r="A1114" s="486"/>
    </row>
    <row r="1115" spans="1:1" x14ac:dyDescent="0.2">
      <c r="A1115" s="486"/>
    </row>
    <row r="1116" spans="1:1" x14ac:dyDescent="0.2">
      <c r="A1116" s="486"/>
    </row>
    <row r="1117" spans="1:1" x14ac:dyDescent="0.2">
      <c r="A1117" s="486"/>
    </row>
    <row r="1118" spans="1:1" x14ac:dyDescent="0.2">
      <c r="A1118" s="486"/>
    </row>
    <row r="1119" spans="1:1" x14ac:dyDescent="0.2">
      <c r="A1119" s="486"/>
    </row>
    <row r="1120" spans="1:1" x14ac:dyDescent="0.2">
      <c r="A1120" s="486"/>
    </row>
    <row r="1121" spans="1:1" x14ac:dyDescent="0.2">
      <c r="A1121" s="486"/>
    </row>
    <row r="1122" spans="1:1" x14ac:dyDescent="0.2">
      <c r="A1122" s="486"/>
    </row>
    <row r="1123" spans="1:1" x14ac:dyDescent="0.2">
      <c r="A1123" s="486"/>
    </row>
    <row r="1124" spans="1:1" x14ac:dyDescent="0.2">
      <c r="A1124" s="486"/>
    </row>
    <row r="1125" spans="1:1" x14ac:dyDescent="0.2">
      <c r="A1125" s="486"/>
    </row>
    <row r="1126" spans="1:1" x14ac:dyDescent="0.2">
      <c r="A1126" s="486"/>
    </row>
    <row r="1127" spans="1:1" x14ac:dyDescent="0.2">
      <c r="A1127" s="486"/>
    </row>
    <row r="1128" spans="1:1" x14ac:dyDescent="0.2">
      <c r="A1128" s="486"/>
    </row>
    <row r="1129" spans="1:1" x14ac:dyDescent="0.2">
      <c r="A1129" s="486"/>
    </row>
    <row r="1130" spans="1:1" x14ac:dyDescent="0.2">
      <c r="A1130" s="486"/>
    </row>
    <row r="1131" spans="1:1" x14ac:dyDescent="0.2">
      <c r="A1131" s="486"/>
    </row>
    <row r="1132" spans="1:1" x14ac:dyDescent="0.2">
      <c r="A1132" s="486"/>
    </row>
    <row r="1133" spans="1:1" x14ac:dyDescent="0.2">
      <c r="A1133" s="486"/>
    </row>
    <row r="1134" spans="1:1" x14ac:dyDescent="0.2">
      <c r="A1134" s="486"/>
    </row>
    <row r="1135" spans="1:1" x14ac:dyDescent="0.2">
      <c r="A1135" s="486"/>
    </row>
    <row r="1136" spans="1:1" x14ac:dyDescent="0.2">
      <c r="A1136" s="486"/>
    </row>
    <row r="1137" spans="1:1" x14ac:dyDescent="0.2">
      <c r="A1137" s="486"/>
    </row>
    <row r="1138" spans="1:1" x14ac:dyDescent="0.2">
      <c r="A1138" s="486"/>
    </row>
    <row r="1139" spans="1:1" x14ac:dyDescent="0.2">
      <c r="A1139" s="486"/>
    </row>
    <row r="1140" spans="1:1" x14ac:dyDescent="0.2">
      <c r="A1140" s="486"/>
    </row>
    <row r="1141" spans="1:1" x14ac:dyDescent="0.2">
      <c r="A1141" s="486"/>
    </row>
    <row r="1142" spans="1:1" x14ac:dyDescent="0.2">
      <c r="A1142" s="486"/>
    </row>
    <row r="1143" spans="1:1" x14ac:dyDescent="0.2">
      <c r="A1143" s="486"/>
    </row>
    <row r="1144" spans="1:1" x14ac:dyDescent="0.2">
      <c r="A1144" s="486"/>
    </row>
    <row r="1145" spans="1:1" x14ac:dyDescent="0.2">
      <c r="A1145" s="486"/>
    </row>
    <row r="1146" spans="1:1" x14ac:dyDescent="0.2">
      <c r="A1146" s="486"/>
    </row>
    <row r="1147" spans="1:1" x14ac:dyDescent="0.2">
      <c r="A1147" s="486"/>
    </row>
    <row r="1148" spans="1:1" x14ac:dyDescent="0.2">
      <c r="A1148" s="486"/>
    </row>
    <row r="1149" spans="1:1" x14ac:dyDescent="0.2">
      <c r="A1149" s="486"/>
    </row>
    <row r="1150" spans="1:1" x14ac:dyDescent="0.2">
      <c r="A1150" s="486"/>
    </row>
    <row r="1151" spans="1:1" x14ac:dyDescent="0.2">
      <c r="A1151" s="486"/>
    </row>
    <row r="1152" spans="1:1" x14ac:dyDescent="0.2">
      <c r="A1152" s="486"/>
    </row>
    <row r="1153" spans="1:1" x14ac:dyDescent="0.2">
      <c r="A1153" s="486"/>
    </row>
    <row r="1154" spans="1:1" x14ac:dyDescent="0.2">
      <c r="A1154" s="486"/>
    </row>
    <row r="1155" spans="1:1" x14ac:dyDescent="0.2">
      <c r="A1155" s="486"/>
    </row>
    <row r="1156" spans="1:1" x14ac:dyDescent="0.2">
      <c r="A1156" s="486"/>
    </row>
    <row r="1157" spans="1:1" x14ac:dyDescent="0.2">
      <c r="A1157" s="486"/>
    </row>
    <row r="1158" spans="1:1" x14ac:dyDescent="0.2">
      <c r="A1158" s="486"/>
    </row>
    <row r="1159" spans="1:1" x14ac:dyDescent="0.2">
      <c r="A1159" s="486"/>
    </row>
    <row r="1160" spans="1:1" x14ac:dyDescent="0.2">
      <c r="A1160" s="486"/>
    </row>
    <row r="1161" spans="1:1" x14ac:dyDescent="0.2">
      <c r="A1161" s="486"/>
    </row>
    <row r="1162" spans="1:1" x14ac:dyDescent="0.2">
      <c r="A1162" s="486"/>
    </row>
    <row r="1163" spans="1:1" x14ac:dyDescent="0.2">
      <c r="A1163" s="486"/>
    </row>
    <row r="1164" spans="1:1" x14ac:dyDescent="0.2">
      <c r="A1164" s="486"/>
    </row>
    <row r="1165" spans="1:1" x14ac:dyDescent="0.2">
      <c r="A1165" s="486"/>
    </row>
    <row r="1166" spans="1:1" x14ac:dyDescent="0.2">
      <c r="A1166" s="486"/>
    </row>
    <row r="1167" spans="1:1" x14ac:dyDescent="0.2">
      <c r="A1167" s="486"/>
    </row>
    <row r="1168" spans="1:1" x14ac:dyDescent="0.2">
      <c r="A1168" s="486"/>
    </row>
    <row r="1169" spans="1:1" x14ac:dyDescent="0.2">
      <c r="A1169" s="486"/>
    </row>
    <row r="1170" spans="1:1" x14ac:dyDescent="0.2">
      <c r="A1170" s="486"/>
    </row>
    <row r="1171" spans="1:1" x14ac:dyDescent="0.2">
      <c r="A1171" s="486"/>
    </row>
    <row r="1172" spans="1:1" x14ac:dyDescent="0.2">
      <c r="A1172" s="486"/>
    </row>
    <row r="1173" spans="1:1" x14ac:dyDescent="0.2">
      <c r="A1173" s="486"/>
    </row>
    <row r="1174" spans="1:1" x14ac:dyDescent="0.2">
      <c r="A1174" s="486"/>
    </row>
    <row r="1175" spans="1:1" x14ac:dyDescent="0.2">
      <c r="A1175" s="486"/>
    </row>
    <row r="1176" spans="1:1" x14ac:dyDescent="0.2">
      <c r="A1176" s="486"/>
    </row>
    <row r="1177" spans="1:1" x14ac:dyDescent="0.2">
      <c r="A1177" s="486"/>
    </row>
    <row r="1178" spans="1:1" x14ac:dyDescent="0.2">
      <c r="A1178" s="486"/>
    </row>
    <row r="1179" spans="1:1" x14ac:dyDescent="0.2">
      <c r="A1179" s="486"/>
    </row>
    <row r="1180" spans="1:1" x14ac:dyDescent="0.2">
      <c r="A1180" s="486"/>
    </row>
    <row r="1181" spans="1:1" x14ac:dyDescent="0.2">
      <c r="A1181" s="486"/>
    </row>
    <row r="1182" spans="1:1" x14ac:dyDescent="0.2">
      <c r="A1182" s="486"/>
    </row>
    <row r="1183" spans="1:1" x14ac:dyDescent="0.2">
      <c r="A1183" s="486"/>
    </row>
    <row r="1184" spans="1:1" x14ac:dyDescent="0.2">
      <c r="A1184" s="486"/>
    </row>
    <row r="1185" spans="1:1" x14ac:dyDescent="0.2">
      <c r="A1185" s="486"/>
    </row>
    <row r="1186" spans="1:1" x14ac:dyDescent="0.2">
      <c r="A1186" s="486"/>
    </row>
    <row r="1187" spans="1:1" x14ac:dyDescent="0.2">
      <c r="A1187" s="486"/>
    </row>
    <row r="1188" spans="1:1" x14ac:dyDescent="0.2">
      <c r="A1188" s="486"/>
    </row>
    <row r="1189" spans="1:1" x14ac:dyDescent="0.2">
      <c r="A1189" s="486"/>
    </row>
    <row r="1190" spans="1:1" x14ac:dyDescent="0.2">
      <c r="A1190" s="486"/>
    </row>
    <row r="1191" spans="1:1" x14ac:dyDescent="0.2">
      <c r="A1191" s="486"/>
    </row>
    <row r="1192" spans="1:1" x14ac:dyDescent="0.2">
      <c r="A1192" s="486"/>
    </row>
    <row r="1193" spans="1:1" x14ac:dyDescent="0.2">
      <c r="A1193" s="486"/>
    </row>
    <row r="1194" spans="1:1" x14ac:dyDescent="0.2">
      <c r="A1194" s="486"/>
    </row>
    <row r="1195" spans="1:1" x14ac:dyDescent="0.2">
      <c r="A1195" s="486"/>
    </row>
    <row r="1196" spans="1:1" x14ac:dyDescent="0.2">
      <c r="A1196" s="486"/>
    </row>
    <row r="1197" spans="1:1" x14ac:dyDescent="0.2">
      <c r="A1197" s="486"/>
    </row>
    <row r="1198" spans="1:1" x14ac:dyDescent="0.2">
      <c r="A1198" s="486"/>
    </row>
    <row r="1199" spans="1:1" x14ac:dyDescent="0.2">
      <c r="A1199" s="486"/>
    </row>
    <row r="1200" spans="1:1" x14ac:dyDescent="0.2">
      <c r="A1200" s="486"/>
    </row>
    <row r="1201" spans="1:1" x14ac:dyDescent="0.2">
      <c r="A1201" s="486"/>
    </row>
    <row r="1202" spans="1:1" x14ac:dyDescent="0.2">
      <c r="A1202" s="486"/>
    </row>
    <row r="1203" spans="1:1" x14ac:dyDescent="0.2">
      <c r="A1203" s="486"/>
    </row>
    <row r="1204" spans="1:1" x14ac:dyDescent="0.2">
      <c r="A1204" s="486"/>
    </row>
    <row r="1205" spans="1:1" x14ac:dyDescent="0.2">
      <c r="A1205" s="486"/>
    </row>
    <row r="1206" spans="1:1" x14ac:dyDescent="0.2">
      <c r="A1206" s="486"/>
    </row>
    <row r="1207" spans="1:1" x14ac:dyDescent="0.2">
      <c r="A1207" s="486"/>
    </row>
    <row r="1208" spans="1:1" x14ac:dyDescent="0.2">
      <c r="A1208" s="486"/>
    </row>
    <row r="1209" spans="1:1" x14ac:dyDescent="0.2">
      <c r="A1209" s="486"/>
    </row>
    <row r="1210" spans="1:1" x14ac:dyDescent="0.2">
      <c r="A1210" s="486"/>
    </row>
    <row r="1211" spans="1:1" x14ac:dyDescent="0.2">
      <c r="A1211" s="486"/>
    </row>
    <row r="1212" spans="1:1" x14ac:dyDescent="0.2">
      <c r="A1212" s="486"/>
    </row>
    <row r="1213" spans="1:1" x14ac:dyDescent="0.2">
      <c r="A1213" s="486"/>
    </row>
    <row r="1214" spans="1:1" x14ac:dyDescent="0.2">
      <c r="A1214" s="486"/>
    </row>
    <row r="1215" spans="1:1" x14ac:dyDescent="0.2">
      <c r="A1215" s="486"/>
    </row>
    <row r="1216" spans="1:1" x14ac:dyDescent="0.2">
      <c r="A1216" s="486"/>
    </row>
    <row r="1217" spans="1:1" x14ac:dyDescent="0.2">
      <c r="A1217" s="486"/>
    </row>
    <row r="1218" spans="1:1" x14ac:dyDescent="0.2">
      <c r="A1218" s="486"/>
    </row>
    <row r="1219" spans="1:1" x14ac:dyDescent="0.2">
      <c r="A1219" s="486"/>
    </row>
    <row r="1220" spans="1:1" x14ac:dyDescent="0.2">
      <c r="A1220" s="486"/>
    </row>
    <row r="1221" spans="1:1" x14ac:dyDescent="0.2">
      <c r="A1221" s="486"/>
    </row>
    <row r="1222" spans="1:1" x14ac:dyDescent="0.2">
      <c r="A1222" s="486"/>
    </row>
    <row r="1223" spans="1:1" x14ac:dyDescent="0.2">
      <c r="A1223" s="486"/>
    </row>
    <row r="1224" spans="1:1" x14ac:dyDescent="0.2">
      <c r="A1224" s="486"/>
    </row>
    <row r="1225" spans="1:1" x14ac:dyDescent="0.2">
      <c r="A1225" s="486"/>
    </row>
    <row r="1226" spans="1:1" x14ac:dyDescent="0.2">
      <c r="A1226" s="486"/>
    </row>
    <row r="1227" spans="1:1" x14ac:dyDescent="0.2">
      <c r="A1227" s="486"/>
    </row>
    <row r="1228" spans="1:1" x14ac:dyDescent="0.2">
      <c r="A1228" s="486"/>
    </row>
    <row r="1229" spans="1:1" x14ac:dyDescent="0.2">
      <c r="A1229" s="486"/>
    </row>
    <row r="1230" spans="1:1" x14ac:dyDescent="0.2">
      <c r="A1230" s="486"/>
    </row>
    <row r="1231" spans="1:1" x14ac:dyDescent="0.2">
      <c r="A1231" s="486"/>
    </row>
    <row r="1232" spans="1:1" x14ac:dyDescent="0.2">
      <c r="A1232" s="486"/>
    </row>
    <row r="1233" spans="1:1" x14ac:dyDescent="0.2">
      <c r="A1233" s="486"/>
    </row>
    <row r="1234" spans="1:1" x14ac:dyDescent="0.2">
      <c r="A1234" s="486"/>
    </row>
    <row r="1235" spans="1:1" x14ac:dyDescent="0.2">
      <c r="A1235" s="486"/>
    </row>
    <row r="1236" spans="1:1" x14ac:dyDescent="0.2">
      <c r="A1236" s="486"/>
    </row>
    <row r="1237" spans="1:1" x14ac:dyDescent="0.2">
      <c r="A1237" s="486"/>
    </row>
    <row r="1238" spans="1:1" x14ac:dyDescent="0.2">
      <c r="A1238" s="486"/>
    </row>
    <row r="1239" spans="1:1" x14ac:dyDescent="0.2">
      <c r="A1239" s="486"/>
    </row>
    <row r="1240" spans="1:1" x14ac:dyDescent="0.2">
      <c r="A1240" s="486"/>
    </row>
    <row r="1241" spans="1:1" x14ac:dyDescent="0.2">
      <c r="A1241" s="486"/>
    </row>
    <row r="1242" spans="1:1" x14ac:dyDescent="0.2">
      <c r="A1242" s="486"/>
    </row>
    <row r="1243" spans="1:1" x14ac:dyDescent="0.2">
      <c r="A1243" s="486"/>
    </row>
    <row r="1244" spans="1:1" x14ac:dyDescent="0.2">
      <c r="A1244" s="486"/>
    </row>
    <row r="1245" spans="1:1" x14ac:dyDescent="0.2">
      <c r="A1245" s="486"/>
    </row>
    <row r="1246" spans="1:1" x14ac:dyDescent="0.2">
      <c r="A1246" s="486"/>
    </row>
    <row r="1247" spans="1:1" x14ac:dyDescent="0.2">
      <c r="A1247" s="486"/>
    </row>
    <row r="1248" spans="1:1" x14ac:dyDescent="0.2">
      <c r="A1248" s="486"/>
    </row>
    <row r="1249" spans="1:1" x14ac:dyDescent="0.2">
      <c r="A1249" s="486"/>
    </row>
    <row r="1250" spans="1:1" x14ac:dyDescent="0.2">
      <c r="A1250" s="486"/>
    </row>
    <row r="1251" spans="1:1" x14ac:dyDescent="0.2">
      <c r="A1251" s="486"/>
    </row>
    <row r="1252" spans="1:1" x14ac:dyDescent="0.2">
      <c r="A1252" s="486"/>
    </row>
    <row r="1253" spans="1:1" x14ac:dyDescent="0.2">
      <c r="A1253" s="486"/>
    </row>
    <row r="1254" spans="1:1" x14ac:dyDescent="0.2">
      <c r="A1254" s="486"/>
    </row>
    <row r="1255" spans="1:1" x14ac:dyDescent="0.2">
      <c r="A1255" s="486"/>
    </row>
    <row r="1256" spans="1:1" x14ac:dyDescent="0.2">
      <c r="A1256" s="486"/>
    </row>
    <row r="1257" spans="1:1" x14ac:dyDescent="0.2">
      <c r="A1257" s="486"/>
    </row>
    <row r="1258" spans="1:1" x14ac:dyDescent="0.2">
      <c r="A1258" s="486"/>
    </row>
    <row r="1259" spans="1:1" x14ac:dyDescent="0.2">
      <c r="A1259" s="486"/>
    </row>
    <row r="1260" spans="1:1" x14ac:dyDescent="0.2">
      <c r="A1260" s="486"/>
    </row>
    <row r="1261" spans="1:1" x14ac:dyDescent="0.2">
      <c r="A1261" s="486"/>
    </row>
    <row r="1262" spans="1:1" x14ac:dyDescent="0.2">
      <c r="A1262" s="486"/>
    </row>
    <row r="1263" spans="1:1" x14ac:dyDescent="0.2">
      <c r="A1263" s="486"/>
    </row>
    <row r="1264" spans="1:1" x14ac:dyDescent="0.2">
      <c r="A1264" s="486"/>
    </row>
    <row r="1265" spans="1:1" x14ac:dyDescent="0.2">
      <c r="A1265" s="486"/>
    </row>
    <row r="1266" spans="1:1" x14ac:dyDescent="0.2">
      <c r="A1266" s="486"/>
    </row>
    <row r="1267" spans="1:1" x14ac:dyDescent="0.2">
      <c r="A1267" s="486"/>
    </row>
    <row r="1268" spans="1:1" x14ac:dyDescent="0.2">
      <c r="A1268" s="486"/>
    </row>
    <row r="1269" spans="1:1" x14ac:dyDescent="0.2">
      <c r="A1269" s="486"/>
    </row>
    <row r="1270" spans="1:1" x14ac:dyDescent="0.2">
      <c r="A1270" s="486"/>
    </row>
    <row r="1271" spans="1:1" x14ac:dyDescent="0.2">
      <c r="A1271" s="486"/>
    </row>
    <row r="1272" spans="1:1" x14ac:dyDescent="0.2">
      <c r="A1272" s="486"/>
    </row>
    <row r="1273" spans="1:1" x14ac:dyDescent="0.2">
      <c r="A1273" s="486"/>
    </row>
    <row r="1274" spans="1:1" x14ac:dyDescent="0.2">
      <c r="A1274" s="486"/>
    </row>
    <row r="1275" spans="1:1" x14ac:dyDescent="0.2">
      <c r="A1275" s="486"/>
    </row>
    <row r="1276" spans="1:1" x14ac:dyDescent="0.2">
      <c r="A1276" s="486"/>
    </row>
    <row r="1277" spans="1:1" x14ac:dyDescent="0.2">
      <c r="A1277" s="486"/>
    </row>
    <row r="1278" spans="1:1" x14ac:dyDescent="0.2">
      <c r="A1278" s="486"/>
    </row>
    <row r="1279" spans="1:1" x14ac:dyDescent="0.2">
      <c r="A1279" s="486"/>
    </row>
    <row r="1280" spans="1:1" x14ac:dyDescent="0.2">
      <c r="A1280" s="486"/>
    </row>
    <row r="1281" spans="1:1" x14ac:dyDescent="0.2">
      <c r="A1281" s="486"/>
    </row>
    <row r="1282" spans="1:1" x14ac:dyDescent="0.2">
      <c r="A1282" s="486"/>
    </row>
    <row r="1283" spans="1:1" x14ac:dyDescent="0.2">
      <c r="A1283" s="486"/>
    </row>
    <row r="1284" spans="1:1" x14ac:dyDescent="0.2">
      <c r="A1284" s="486"/>
    </row>
    <row r="1285" spans="1:1" x14ac:dyDescent="0.2">
      <c r="A1285" s="486"/>
    </row>
    <row r="1286" spans="1:1" x14ac:dyDescent="0.2">
      <c r="A1286" s="486"/>
    </row>
    <row r="1287" spans="1:1" x14ac:dyDescent="0.2">
      <c r="A1287" s="486"/>
    </row>
    <row r="1288" spans="1:1" x14ac:dyDescent="0.2">
      <c r="A1288" s="486"/>
    </row>
    <row r="1289" spans="1:1" x14ac:dyDescent="0.2">
      <c r="A1289" s="486"/>
    </row>
    <row r="1290" spans="1:1" x14ac:dyDescent="0.2">
      <c r="A1290" s="486"/>
    </row>
    <row r="1291" spans="1:1" x14ac:dyDescent="0.2">
      <c r="A1291" s="486"/>
    </row>
    <row r="1292" spans="1:1" x14ac:dyDescent="0.2">
      <c r="A1292" s="486"/>
    </row>
    <row r="1293" spans="1:1" x14ac:dyDescent="0.2">
      <c r="A1293" s="486"/>
    </row>
    <row r="1294" spans="1:1" x14ac:dyDescent="0.2">
      <c r="A1294" s="486"/>
    </row>
    <row r="1295" spans="1:1" x14ac:dyDescent="0.2">
      <c r="A1295" s="486"/>
    </row>
    <row r="1296" spans="1:1" x14ac:dyDescent="0.2">
      <c r="A1296" s="486"/>
    </row>
    <row r="1297" spans="1:1" x14ac:dyDescent="0.2">
      <c r="A1297" s="486"/>
    </row>
    <row r="1298" spans="1:1" x14ac:dyDescent="0.2">
      <c r="A1298" s="486"/>
    </row>
    <row r="1299" spans="1:1" x14ac:dyDescent="0.2">
      <c r="A1299" s="486"/>
    </row>
    <row r="1300" spans="1:1" x14ac:dyDescent="0.2">
      <c r="A1300" s="486"/>
    </row>
    <row r="1301" spans="1:1" x14ac:dyDescent="0.2">
      <c r="A1301" s="486"/>
    </row>
    <row r="1302" spans="1:1" x14ac:dyDescent="0.2">
      <c r="A1302" s="486"/>
    </row>
    <row r="1303" spans="1:1" x14ac:dyDescent="0.2">
      <c r="A1303" s="486"/>
    </row>
    <row r="1304" spans="1:1" x14ac:dyDescent="0.2">
      <c r="A1304" s="486"/>
    </row>
    <row r="1305" spans="1:1" x14ac:dyDescent="0.2">
      <c r="A1305" s="486"/>
    </row>
    <row r="1306" spans="1:1" x14ac:dyDescent="0.2">
      <c r="A1306" s="486"/>
    </row>
    <row r="1307" spans="1:1" x14ac:dyDescent="0.2">
      <c r="A1307" s="486"/>
    </row>
    <row r="1308" spans="1:1" x14ac:dyDescent="0.2">
      <c r="A1308" s="486"/>
    </row>
    <row r="1309" spans="1:1" x14ac:dyDescent="0.2">
      <c r="A1309" s="486"/>
    </row>
    <row r="1310" spans="1:1" x14ac:dyDescent="0.2">
      <c r="A1310" s="486"/>
    </row>
    <row r="1311" spans="1:1" x14ac:dyDescent="0.2">
      <c r="A1311" s="486"/>
    </row>
    <row r="1312" spans="1:1" x14ac:dyDescent="0.2">
      <c r="A1312" s="486"/>
    </row>
    <row r="1313" spans="1:1" x14ac:dyDescent="0.2">
      <c r="A1313" s="486"/>
    </row>
    <row r="1314" spans="1:1" x14ac:dyDescent="0.2">
      <c r="A1314" s="486"/>
    </row>
    <row r="1315" spans="1:1" x14ac:dyDescent="0.2">
      <c r="A1315" s="486"/>
    </row>
    <row r="1316" spans="1:1" x14ac:dyDescent="0.2">
      <c r="A1316" s="486"/>
    </row>
    <row r="1317" spans="1:1" x14ac:dyDescent="0.2">
      <c r="A1317" s="486"/>
    </row>
    <row r="1318" spans="1:1" x14ac:dyDescent="0.2">
      <c r="A1318" s="486"/>
    </row>
    <row r="1319" spans="1:1" x14ac:dyDescent="0.2">
      <c r="A1319" s="486"/>
    </row>
    <row r="1320" spans="1:1" x14ac:dyDescent="0.2">
      <c r="A1320" s="486"/>
    </row>
    <row r="1321" spans="1:1" x14ac:dyDescent="0.2">
      <c r="A1321" s="486"/>
    </row>
    <row r="1322" spans="1:1" x14ac:dyDescent="0.2">
      <c r="A1322" s="486"/>
    </row>
    <row r="1323" spans="1:1" x14ac:dyDescent="0.2">
      <c r="A1323" s="486"/>
    </row>
    <row r="1324" spans="1:1" x14ac:dyDescent="0.2">
      <c r="A1324" s="486"/>
    </row>
    <row r="1325" spans="1:1" x14ac:dyDescent="0.2">
      <c r="A1325" s="486"/>
    </row>
    <row r="1326" spans="1:1" x14ac:dyDescent="0.2">
      <c r="A1326" s="486"/>
    </row>
    <row r="1327" spans="1:1" x14ac:dyDescent="0.2">
      <c r="A1327" s="486"/>
    </row>
    <row r="1328" spans="1:1" x14ac:dyDescent="0.2">
      <c r="A1328" s="486"/>
    </row>
    <row r="1329" spans="1:1" x14ac:dyDescent="0.2">
      <c r="A1329" s="486"/>
    </row>
    <row r="1330" spans="1:1" x14ac:dyDescent="0.2">
      <c r="A1330" s="486"/>
    </row>
    <row r="1331" spans="1:1" x14ac:dyDescent="0.2">
      <c r="A1331" s="486"/>
    </row>
    <row r="1332" spans="1:1" x14ac:dyDescent="0.2">
      <c r="A1332" s="486"/>
    </row>
    <row r="1333" spans="1:1" x14ac:dyDescent="0.2">
      <c r="A1333" s="486"/>
    </row>
    <row r="1334" spans="1:1" x14ac:dyDescent="0.2">
      <c r="A1334" s="486"/>
    </row>
    <row r="1335" spans="1:1" x14ac:dyDescent="0.2">
      <c r="A1335" s="486"/>
    </row>
    <row r="1336" spans="1:1" x14ac:dyDescent="0.2">
      <c r="A1336" s="486"/>
    </row>
    <row r="1337" spans="1:1" x14ac:dyDescent="0.2">
      <c r="A1337" s="486"/>
    </row>
    <row r="1338" spans="1:1" x14ac:dyDescent="0.2">
      <c r="A1338" s="486"/>
    </row>
    <row r="1339" spans="1:1" x14ac:dyDescent="0.2">
      <c r="A1339" s="486"/>
    </row>
    <row r="1340" spans="1:1" x14ac:dyDescent="0.2">
      <c r="A1340" s="486"/>
    </row>
    <row r="1341" spans="1:1" x14ac:dyDescent="0.2">
      <c r="A1341" s="486"/>
    </row>
    <row r="1342" spans="1:1" x14ac:dyDescent="0.2">
      <c r="A1342" s="486"/>
    </row>
    <row r="1343" spans="1:1" x14ac:dyDescent="0.2">
      <c r="A1343" s="486"/>
    </row>
    <row r="1344" spans="1:1" x14ac:dyDescent="0.2">
      <c r="A1344" s="486"/>
    </row>
    <row r="1345" spans="1:1" x14ac:dyDescent="0.2">
      <c r="A1345" s="486"/>
    </row>
    <row r="1346" spans="1:1" x14ac:dyDescent="0.2">
      <c r="A1346" s="486"/>
    </row>
    <row r="1347" spans="1:1" x14ac:dyDescent="0.2">
      <c r="A1347" s="486"/>
    </row>
    <row r="1348" spans="1:1" x14ac:dyDescent="0.2">
      <c r="A1348" s="486"/>
    </row>
    <row r="1349" spans="1:1" x14ac:dyDescent="0.2">
      <c r="A1349" s="486"/>
    </row>
    <row r="1350" spans="1:1" x14ac:dyDescent="0.2">
      <c r="A1350" s="486"/>
    </row>
    <row r="1351" spans="1:1" x14ac:dyDescent="0.2">
      <c r="A1351" s="486"/>
    </row>
    <row r="1352" spans="1:1" x14ac:dyDescent="0.2">
      <c r="A1352" s="486"/>
    </row>
    <row r="1353" spans="1:1" x14ac:dyDescent="0.2">
      <c r="A1353" s="486"/>
    </row>
    <row r="1354" spans="1:1" x14ac:dyDescent="0.2">
      <c r="A1354" s="486"/>
    </row>
    <row r="1355" spans="1:1" x14ac:dyDescent="0.2">
      <c r="A1355" s="486"/>
    </row>
    <row r="1356" spans="1:1" x14ac:dyDescent="0.2">
      <c r="A1356" s="486"/>
    </row>
    <row r="1357" spans="1:1" x14ac:dyDescent="0.2">
      <c r="A1357" s="486"/>
    </row>
    <row r="1358" spans="1:1" x14ac:dyDescent="0.2">
      <c r="A1358" s="486"/>
    </row>
    <row r="1359" spans="1:1" x14ac:dyDescent="0.2">
      <c r="A1359" s="486"/>
    </row>
    <row r="1360" spans="1:1" x14ac:dyDescent="0.2">
      <c r="A1360" s="486"/>
    </row>
    <row r="1361" spans="1:1" x14ac:dyDescent="0.2">
      <c r="A1361" s="486"/>
    </row>
    <row r="1362" spans="1:1" x14ac:dyDescent="0.2">
      <c r="A1362" s="486"/>
    </row>
    <row r="1363" spans="1:1" x14ac:dyDescent="0.2">
      <c r="A1363" s="486"/>
    </row>
    <row r="1364" spans="1:1" x14ac:dyDescent="0.2">
      <c r="A1364" s="486"/>
    </row>
    <row r="1365" spans="1:1" x14ac:dyDescent="0.2">
      <c r="A1365" s="486"/>
    </row>
    <row r="1366" spans="1:1" x14ac:dyDescent="0.2">
      <c r="A1366" s="486"/>
    </row>
    <row r="1367" spans="1:1" x14ac:dyDescent="0.2">
      <c r="A1367" s="486"/>
    </row>
    <row r="1368" spans="1:1" x14ac:dyDescent="0.2">
      <c r="A1368" s="486"/>
    </row>
    <row r="1369" spans="1:1" x14ac:dyDescent="0.2">
      <c r="A1369" s="486"/>
    </row>
    <row r="1370" spans="1:1" x14ac:dyDescent="0.2">
      <c r="A1370" s="486"/>
    </row>
    <row r="1371" spans="1:1" x14ac:dyDescent="0.2">
      <c r="A1371" s="486"/>
    </row>
    <row r="1372" spans="1:1" x14ac:dyDescent="0.2">
      <c r="A1372" s="486"/>
    </row>
    <row r="1373" spans="1:1" x14ac:dyDescent="0.2">
      <c r="A1373" s="486"/>
    </row>
    <row r="1374" spans="1:1" x14ac:dyDescent="0.2">
      <c r="A1374" s="486"/>
    </row>
    <row r="1375" spans="1:1" x14ac:dyDescent="0.2">
      <c r="A1375" s="486"/>
    </row>
    <row r="1376" spans="1:1" x14ac:dyDescent="0.2">
      <c r="A1376" s="486"/>
    </row>
    <row r="1377" spans="1:1" x14ac:dyDescent="0.2">
      <c r="A1377" s="486"/>
    </row>
    <row r="1378" spans="1:1" x14ac:dyDescent="0.2">
      <c r="A1378" s="486"/>
    </row>
    <row r="1379" spans="1:1" x14ac:dyDescent="0.2">
      <c r="A1379" s="486"/>
    </row>
    <row r="1380" spans="1:1" x14ac:dyDescent="0.2">
      <c r="A1380" s="486"/>
    </row>
    <row r="1381" spans="1:1" x14ac:dyDescent="0.2">
      <c r="A1381" s="486"/>
    </row>
    <row r="1382" spans="1:1" x14ac:dyDescent="0.2">
      <c r="A1382" s="486"/>
    </row>
    <row r="1383" spans="1:1" x14ac:dyDescent="0.2">
      <c r="A1383" s="486"/>
    </row>
    <row r="1384" spans="1:1" x14ac:dyDescent="0.2">
      <c r="A1384" s="486"/>
    </row>
    <row r="1385" spans="1:1" x14ac:dyDescent="0.2">
      <c r="A1385" s="486"/>
    </row>
    <row r="1386" spans="1:1" x14ac:dyDescent="0.2">
      <c r="A1386" s="486"/>
    </row>
    <row r="1387" spans="1:1" x14ac:dyDescent="0.2">
      <c r="A1387" s="486"/>
    </row>
    <row r="1388" spans="1:1" x14ac:dyDescent="0.2">
      <c r="A1388" s="486"/>
    </row>
    <row r="1389" spans="1:1" x14ac:dyDescent="0.2">
      <c r="A1389" s="486"/>
    </row>
    <row r="1390" spans="1:1" x14ac:dyDescent="0.2">
      <c r="A1390" s="486"/>
    </row>
    <row r="1391" spans="1:1" x14ac:dyDescent="0.2">
      <c r="A1391" s="486"/>
    </row>
    <row r="1392" spans="1:1" x14ac:dyDescent="0.2">
      <c r="A1392" s="486"/>
    </row>
    <row r="1393" spans="1:1" x14ac:dyDescent="0.2">
      <c r="A1393" s="486"/>
    </row>
    <row r="1394" spans="1:1" x14ac:dyDescent="0.2">
      <c r="A1394" s="486"/>
    </row>
    <row r="1395" spans="1:1" x14ac:dyDescent="0.2">
      <c r="A1395" s="486"/>
    </row>
    <row r="1396" spans="1:1" x14ac:dyDescent="0.2">
      <c r="A1396" s="486"/>
    </row>
    <row r="1397" spans="1:1" x14ac:dyDescent="0.2">
      <c r="A1397" s="486"/>
    </row>
    <row r="1398" spans="1:1" x14ac:dyDescent="0.2">
      <c r="A1398" s="486"/>
    </row>
    <row r="1399" spans="1:1" x14ac:dyDescent="0.2">
      <c r="A1399" s="486"/>
    </row>
    <row r="1400" spans="1:1" x14ac:dyDescent="0.2">
      <c r="A1400" s="486"/>
    </row>
    <row r="1401" spans="1:1" x14ac:dyDescent="0.2">
      <c r="A1401" s="486"/>
    </row>
    <row r="1402" spans="1:1" x14ac:dyDescent="0.2">
      <c r="A1402" s="486"/>
    </row>
    <row r="1403" spans="1:1" x14ac:dyDescent="0.2">
      <c r="A1403" s="486"/>
    </row>
    <row r="1404" spans="1:1" x14ac:dyDescent="0.2">
      <c r="A1404" s="486"/>
    </row>
    <row r="1405" spans="1:1" x14ac:dyDescent="0.2">
      <c r="A1405" s="486"/>
    </row>
    <row r="1406" spans="1:1" x14ac:dyDescent="0.2">
      <c r="A1406" s="486"/>
    </row>
    <row r="1407" spans="1:1" x14ac:dyDescent="0.2">
      <c r="A1407" s="486"/>
    </row>
    <row r="1408" spans="1:1" x14ac:dyDescent="0.2">
      <c r="A1408" s="486"/>
    </row>
    <row r="1409" spans="1:1" x14ac:dyDescent="0.2">
      <c r="A1409" s="486"/>
    </row>
    <row r="1410" spans="1:1" x14ac:dyDescent="0.2">
      <c r="A1410" s="486"/>
    </row>
    <row r="1411" spans="1:1" x14ac:dyDescent="0.2">
      <c r="A1411" s="486"/>
    </row>
    <row r="1412" spans="1:1" x14ac:dyDescent="0.2">
      <c r="A1412" s="486"/>
    </row>
    <row r="1413" spans="1:1" x14ac:dyDescent="0.2">
      <c r="A1413" s="486"/>
    </row>
    <row r="1414" spans="1:1" x14ac:dyDescent="0.2">
      <c r="A1414" s="486"/>
    </row>
    <row r="1415" spans="1:1" x14ac:dyDescent="0.2">
      <c r="A1415" s="486"/>
    </row>
    <row r="1416" spans="1:1" x14ac:dyDescent="0.2">
      <c r="A1416" s="486"/>
    </row>
    <row r="1417" spans="1:1" x14ac:dyDescent="0.2">
      <c r="A1417" s="486"/>
    </row>
    <row r="1418" spans="1:1" x14ac:dyDescent="0.2">
      <c r="A1418" s="486"/>
    </row>
    <row r="1419" spans="1:1" x14ac:dyDescent="0.2">
      <c r="A1419" s="486"/>
    </row>
    <row r="1420" spans="1:1" x14ac:dyDescent="0.2">
      <c r="A1420" s="486"/>
    </row>
    <row r="1421" spans="1:1" x14ac:dyDescent="0.2">
      <c r="A1421" s="486"/>
    </row>
    <row r="1422" spans="1:1" x14ac:dyDescent="0.2">
      <c r="A1422" s="486"/>
    </row>
    <row r="1423" spans="1:1" x14ac:dyDescent="0.2">
      <c r="A1423" s="486"/>
    </row>
    <row r="1424" spans="1:1" x14ac:dyDescent="0.2">
      <c r="A1424" s="486"/>
    </row>
    <row r="1425" spans="1:1" x14ac:dyDescent="0.2">
      <c r="A1425" s="486"/>
    </row>
    <row r="1426" spans="1:1" x14ac:dyDescent="0.2">
      <c r="A1426" s="486"/>
    </row>
    <row r="1427" spans="1:1" x14ac:dyDescent="0.2">
      <c r="A1427" s="486"/>
    </row>
    <row r="1428" spans="1:1" x14ac:dyDescent="0.2">
      <c r="A1428" s="486"/>
    </row>
    <row r="1429" spans="1:1" x14ac:dyDescent="0.2">
      <c r="A1429" s="486"/>
    </row>
    <row r="1430" spans="1:1" x14ac:dyDescent="0.2">
      <c r="A1430" s="486"/>
    </row>
    <row r="1431" spans="1:1" x14ac:dyDescent="0.2">
      <c r="A1431" s="486"/>
    </row>
    <row r="1432" spans="1:1" x14ac:dyDescent="0.2">
      <c r="A1432" s="486"/>
    </row>
    <row r="1433" spans="1:1" x14ac:dyDescent="0.2">
      <c r="A1433" s="486"/>
    </row>
    <row r="1434" spans="1:1" x14ac:dyDescent="0.2">
      <c r="A1434" s="486"/>
    </row>
    <row r="1435" spans="1:1" x14ac:dyDescent="0.2">
      <c r="A1435" s="486"/>
    </row>
    <row r="1436" spans="1:1" x14ac:dyDescent="0.2">
      <c r="A1436" s="486"/>
    </row>
    <row r="1437" spans="1:1" x14ac:dyDescent="0.2">
      <c r="A1437" s="486"/>
    </row>
    <row r="1438" spans="1:1" x14ac:dyDescent="0.2">
      <c r="A1438" s="486"/>
    </row>
    <row r="1439" spans="1:1" x14ac:dyDescent="0.2">
      <c r="A1439" s="486"/>
    </row>
    <row r="1440" spans="1:1" x14ac:dyDescent="0.2">
      <c r="A1440" s="486"/>
    </row>
    <row r="1441" spans="1:1" x14ac:dyDescent="0.2">
      <c r="A1441" s="486"/>
    </row>
    <row r="1442" spans="1:1" x14ac:dyDescent="0.2">
      <c r="A1442" s="486"/>
    </row>
    <row r="1443" spans="1:1" x14ac:dyDescent="0.2">
      <c r="A1443" s="486"/>
    </row>
    <row r="1444" spans="1:1" x14ac:dyDescent="0.2">
      <c r="A1444" s="486"/>
    </row>
    <row r="1445" spans="1:1" x14ac:dyDescent="0.2">
      <c r="A1445" s="486"/>
    </row>
    <row r="1446" spans="1:1" x14ac:dyDescent="0.2">
      <c r="A1446" s="486"/>
    </row>
    <row r="1447" spans="1:1" x14ac:dyDescent="0.2">
      <c r="A1447" s="486"/>
    </row>
    <row r="1448" spans="1:1" x14ac:dyDescent="0.2">
      <c r="A1448" s="486"/>
    </row>
    <row r="1449" spans="1:1" x14ac:dyDescent="0.2">
      <c r="A1449" s="486"/>
    </row>
    <row r="1450" spans="1:1" x14ac:dyDescent="0.2">
      <c r="A1450" s="486"/>
    </row>
    <row r="1451" spans="1:1" x14ac:dyDescent="0.2">
      <c r="A1451" s="486"/>
    </row>
    <row r="1452" spans="1:1" x14ac:dyDescent="0.2">
      <c r="A1452" s="486"/>
    </row>
    <row r="1453" spans="1:1" x14ac:dyDescent="0.2">
      <c r="A1453" s="486"/>
    </row>
    <row r="1454" spans="1:1" x14ac:dyDescent="0.2">
      <c r="A1454" s="486"/>
    </row>
    <row r="1455" spans="1:1" x14ac:dyDescent="0.2">
      <c r="A1455" s="486"/>
    </row>
  </sheetData>
  <mergeCells count="52">
    <mergeCell ref="A86:A87"/>
    <mergeCell ref="B86:K86"/>
    <mergeCell ref="A105:A106"/>
    <mergeCell ref="B105:K105"/>
    <mergeCell ref="A10:A11"/>
    <mergeCell ref="B10:K10"/>
    <mergeCell ref="A29:A30"/>
    <mergeCell ref="B29:K29"/>
    <mergeCell ref="A48:A49"/>
    <mergeCell ref="B48:K48"/>
    <mergeCell ref="A67:A68"/>
    <mergeCell ref="B67:K67"/>
    <mergeCell ref="A181:A182"/>
    <mergeCell ref="B181:K181"/>
    <mergeCell ref="A200:A201"/>
    <mergeCell ref="B200:K200"/>
    <mergeCell ref="A219:A220"/>
    <mergeCell ref="B219:K219"/>
    <mergeCell ref="A124:A125"/>
    <mergeCell ref="B124:K124"/>
    <mergeCell ref="A143:A144"/>
    <mergeCell ref="B143:K143"/>
    <mergeCell ref="A162:A163"/>
    <mergeCell ref="B162:K162"/>
    <mergeCell ref="A238:A239"/>
    <mergeCell ref="B238:K238"/>
    <mergeCell ref="A257:A258"/>
    <mergeCell ref="B257:K257"/>
    <mergeCell ref="A466:A467"/>
    <mergeCell ref="B466:K466"/>
    <mergeCell ref="A447:A448"/>
    <mergeCell ref="B447:K447"/>
    <mergeCell ref="A276:A277"/>
    <mergeCell ref="B276:K276"/>
    <mergeCell ref="A295:A296"/>
    <mergeCell ref="B295:K295"/>
    <mergeCell ref="A485:A486"/>
    <mergeCell ref="B485:K485"/>
    <mergeCell ref="A314:A315"/>
    <mergeCell ref="B314:K314"/>
    <mergeCell ref="A333:A334"/>
    <mergeCell ref="B333:K333"/>
    <mergeCell ref="A352:A353"/>
    <mergeCell ref="B352:K352"/>
    <mergeCell ref="A371:A372"/>
    <mergeCell ref="B371:K371"/>
    <mergeCell ref="A390:A391"/>
    <mergeCell ref="B390:K390"/>
    <mergeCell ref="A409:A410"/>
    <mergeCell ref="B409:K409"/>
    <mergeCell ref="A428:A429"/>
    <mergeCell ref="B428:K428"/>
  </mergeCells>
  <hyperlinks>
    <hyperlink ref="A1" location="'Índice '!A46" display="ÍNDICE"/>
  </hyperlinks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pane xSplit="1" ySplit="4" topLeftCell="K17" activePane="bottomRight" state="frozen"/>
      <selection activeCell="D106" sqref="D106"/>
      <selection pane="topRight" activeCell="D106" sqref="D106"/>
      <selection pane="bottomLeft" activeCell="D106" sqref="D106"/>
      <selection pane="bottomRight" activeCell="Q6" sqref="Q6"/>
    </sheetView>
  </sheetViews>
  <sheetFormatPr baseColWidth="10" defaultColWidth="11.42578125" defaultRowHeight="15" x14ac:dyDescent="0.25"/>
  <cols>
    <col min="1" max="1" width="33.85546875" style="425" bestFit="1" customWidth="1"/>
    <col min="2" max="16" width="8.7109375" style="425" customWidth="1"/>
    <col min="17" max="16384" width="11.42578125" style="425"/>
  </cols>
  <sheetData>
    <row r="1" spans="1:16" x14ac:dyDescent="0.25">
      <c r="A1" s="211" t="s">
        <v>30</v>
      </c>
    </row>
    <row r="3" spans="1:16" x14ac:dyDescent="0.25">
      <c r="A3" s="570" t="s">
        <v>338</v>
      </c>
      <c r="B3" s="571"/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</row>
    <row r="4" spans="1:16" x14ac:dyDescent="0.25">
      <c r="A4" s="426" t="s">
        <v>409</v>
      </c>
      <c r="B4" s="426">
        <v>2007</v>
      </c>
      <c r="C4" s="426">
        <v>2008</v>
      </c>
      <c r="D4" s="426">
        <v>2009</v>
      </c>
      <c r="E4" s="426">
        <v>2010</v>
      </c>
      <c r="F4" s="426">
        <v>2011</v>
      </c>
      <c r="G4" s="426">
        <v>2012</v>
      </c>
      <c r="H4" s="426">
        <v>2013</v>
      </c>
      <c r="I4" s="426">
        <v>2014</v>
      </c>
      <c r="J4" s="426">
        <v>2015</v>
      </c>
      <c r="K4" s="426">
        <v>2016</v>
      </c>
      <c r="L4" s="426">
        <v>2017</v>
      </c>
      <c r="M4" s="426">
        <v>2018</v>
      </c>
      <c r="N4" s="426">
        <v>2019</v>
      </c>
      <c r="O4" s="426">
        <v>2020</v>
      </c>
      <c r="P4" s="426">
        <v>2021</v>
      </c>
    </row>
    <row r="5" spans="1:16" x14ac:dyDescent="0.25">
      <c r="A5" s="427" t="s">
        <v>39</v>
      </c>
      <c r="B5" s="428">
        <v>11.441251928</v>
      </c>
      <c r="C5" s="428">
        <v>12.332220510999999</v>
      </c>
      <c r="D5" s="428">
        <v>12.99615388</v>
      </c>
      <c r="E5" s="428">
        <v>11.900496052999999</v>
      </c>
      <c r="F5" s="428">
        <v>10.601879993000001</v>
      </c>
      <c r="G5" s="428">
        <v>10.854824491</v>
      </c>
      <c r="H5" s="428">
        <v>9.8919000690000001</v>
      </c>
      <c r="I5" s="428">
        <v>9.5784483330000008</v>
      </c>
      <c r="J5" s="428">
        <v>9.5673573269999999</v>
      </c>
      <c r="K5" s="428">
        <v>9.8511648340000004</v>
      </c>
      <c r="L5" s="428">
        <v>10.478836998</v>
      </c>
      <c r="M5" s="428">
        <v>10.743761661000001</v>
      </c>
      <c r="N5" s="428">
        <v>11.245239002</v>
      </c>
      <c r="O5" s="491">
        <v>16.225125717000001</v>
      </c>
      <c r="P5" s="491">
        <v>13.408530373</v>
      </c>
    </row>
    <row r="6" spans="1:16" x14ac:dyDescent="0.25">
      <c r="A6" s="427" t="s">
        <v>41</v>
      </c>
      <c r="B6" s="428">
        <v>11.816125733</v>
      </c>
      <c r="C6" s="428">
        <v>10.944092620999999</v>
      </c>
      <c r="D6" s="428">
        <v>10.368136869000001</v>
      </c>
      <c r="E6" s="428">
        <v>9.7146786540000001</v>
      </c>
      <c r="F6" s="428">
        <v>8.1509501269999998</v>
      </c>
      <c r="G6" s="428">
        <v>8.0356198639999992</v>
      </c>
      <c r="H6" s="428">
        <v>7.5158111500000002</v>
      </c>
      <c r="I6" s="428">
        <v>7.5114297079999996</v>
      </c>
      <c r="J6" s="428">
        <v>7.8598498460000004</v>
      </c>
      <c r="K6" s="428">
        <v>7.4755724629999998</v>
      </c>
      <c r="L6" s="428">
        <v>7.168360238</v>
      </c>
      <c r="M6" s="428">
        <v>7.3290148869999996</v>
      </c>
      <c r="N6" s="428">
        <v>6.9298734780000002</v>
      </c>
      <c r="O6" s="491">
        <v>10.591256646</v>
      </c>
      <c r="P6" s="491">
        <v>9.2712391660000009</v>
      </c>
    </row>
    <row r="7" spans="1:16" x14ac:dyDescent="0.25">
      <c r="A7" s="427" t="s">
        <v>96</v>
      </c>
      <c r="B7" s="428">
        <v>10.518105358</v>
      </c>
      <c r="C7" s="428">
        <v>10.102051063999999</v>
      </c>
      <c r="D7" s="428">
        <v>11.589065973</v>
      </c>
      <c r="E7" s="428">
        <v>10.77223523</v>
      </c>
      <c r="F7" s="428">
        <v>9.6675590119999999</v>
      </c>
      <c r="G7" s="428">
        <v>9.7174644309999998</v>
      </c>
      <c r="H7" s="428">
        <v>9.0431686560000006</v>
      </c>
      <c r="I7" s="428">
        <v>8.7927681329999992</v>
      </c>
      <c r="J7" s="428">
        <v>8.7866297249999992</v>
      </c>
      <c r="K7" s="428">
        <v>9.2198667640000007</v>
      </c>
      <c r="L7" s="428">
        <v>10.527247742</v>
      </c>
      <c r="M7" s="428">
        <v>10.365390358999999</v>
      </c>
      <c r="N7" s="428">
        <v>10.687213453</v>
      </c>
      <c r="O7" s="491">
        <v>18.148690296000002</v>
      </c>
      <c r="P7" s="491">
        <v>15.704183375</v>
      </c>
    </row>
    <row r="8" spans="1:16" x14ac:dyDescent="0.25">
      <c r="A8" s="427" t="s">
        <v>43</v>
      </c>
      <c r="B8" s="428">
        <v>11.767885033000001</v>
      </c>
      <c r="C8" s="428">
        <v>10.408327799</v>
      </c>
      <c r="D8" s="428">
        <v>10.299521970000001</v>
      </c>
      <c r="E8" s="428">
        <v>8.2367269650000008</v>
      </c>
      <c r="F8" s="428">
        <v>7.9606972149999997</v>
      </c>
      <c r="G8" s="428">
        <v>7.5627260830000003</v>
      </c>
      <c r="H8" s="428">
        <v>7.1138483299999997</v>
      </c>
      <c r="I8" s="428">
        <v>6.2493725949999996</v>
      </c>
      <c r="J8" s="428">
        <v>6.9048216389999997</v>
      </c>
      <c r="K8" s="428">
        <v>6.5980842610000003</v>
      </c>
      <c r="L8" s="428">
        <v>6.04514774</v>
      </c>
      <c r="M8" s="428">
        <v>5.5080373690000002</v>
      </c>
      <c r="N8" s="428">
        <v>4.6836905099999999</v>
      </c>
      <c r="O8" s="491">
        <v>9.7576348999999993</v>
      </c>
      <c r="P8" s="491">
        <v>9.6084043559999994</v>
      </c>
    </row>
    <row r="9" spans="1:16" x14ac:dyDescent="0.25">
      <c r="A9" s="427" t="s">
        <v>44</v>
      </c>
      <c r="B9" s="428">
        <v>9.6133331210000001</v>
      </c>
      <c r="C9" s="428">
        <v>7.18871387</v>
      </c>
      <c r="D9" s="428">
        <v>9.9321354700000004</v>
      </c>
      <c r="E9" s="428">
        <v>10.354224529</v>
      </c>
      <c r="F9" s="428">
        <v>8.1360849579999996</v>
      </c>
      <c r="G9" s="428">
        <v>7.4940236430000002</v>
      </c>
      <c r="H9" s="428">
        <v>8.9963737350000006</v>
      </c>
      <c r="I9" s="428">
        <v>7.4931206460000004</v>
      </c>
      <c r="J9" s="428">
        <v>6.2736042599999999</v>
      </c>
      <c r="K9" s="428">
        <v>6.99834931</v>
      </c>
      <c r="L9" s="428">
        <v>7.5749860010000001</v>
      </c>
      <c r="M9" s="428">
        <v>7.3977930069999998</v>
      </c>
      <c r="N9" s="428">
        <v>8.5521893930000008</v>
      </c>
      <c r="O9" s="491">
        <v>11.974854386000001</v>
      </c>
      <c r="P9" s="491">
        <v>10.604292599000001</v>
      </c>
    </row>
    <row r="10" spans="1:16" x14ac:dyDescent="0.25">
      <c r="A10" s="427" t="s">
        <v>45</v>
      </c>
      <c r="B10" s="428">
        <v>11.812778721999999</v>
      </c>
      <c r="C10" s="428">
        <v>11.853500134000001</v>
      </c>
      <c r="D10" s="428">
        <v>13.147669257</v>
      </c>
      <c r="E10" s="428">
        <v>14.335148408</v>
      </c>
      <c r="F10" s="428">
        <v>11.892065845999999</v>
      </c>
      <c r="G10" s="428">
        <v>10.15415378</v>
      </c>
      <c r="H10" s="428">
        <v>9.4791999370000006</v>
      </c>
      <c r="I10" s="428">
        <v>8.654210205</v>
      </c>
      <c r="J10" s="428">
        <v>8.3412051149999993</v>
      </c>
      <c r="K10" s="428">
        <v>9.3977755280000004</v>
      </c>
      <c r="L10" s="428">
        <v>9.1115197999999999</v>
      </c>
      <c r="M10" s="428">
        <v>9.9788112219999991</v>
      </c>
      <c r="N10" s="428">
        <v>11.125929953</v>
      </c>
      <c r="O10" s="491">
        <v>16.670088781</v>
      </c>
      <c r="P10" s="491">
        <v>12.225364967999999</v>
      </c>
    </row>
    <row r="11" spans="1:16" x14ac:dyDescent="0.25">
      <c r="A11" s="427" t="s">
        <v>46</v>
      </c>
      <c r="B11" s="428">
        <v>10.815550641</v>
      </c>
      <c r="C11" s="428">
        <v>10.838375844</v>
      </c>
      <c r="D11" s="428">
        <v>13.355694825</v>
      </c>
      <c r="E11" s="428">
        <v>12.419232073</v>
      </c>
      <c r="F11" s="428">
        <v>11.054431744</v>
      </c>
      <c r="G11" s="428">
        <v>10.185189867</v>
      </c>
      <c r="H11" s="428">
        <v>8.9724217260000003</v>
      </c>
      <c r="I11" s="428">
        <v>8.3350512129999998</v>
      </c>
      <c r="J11" s="428">
        <v>7.9641391940000004</v>
      </c>
      <c r="K11" s="428">
        <v>7.865203556</v>
      </c>
      <c r="L11" s="428">
        <v>8.3365994909999994</v>
      </c>
      <c r="M11" s="428">
        <v>9.1174063759999999</v>
      </c>
      <c r="N11" s="428">
        <v>11.443455953999999</v>
      </c>
      <c r="O11" s="491">
        <v>17.839246648</v>
      </c>
      <c r="P11" s="491">
        <v>16.390841668</v>
      </c>
    </row>
    <row r="12" spans="1:16" x14ac:dyDescent="0.25">
      <c r="A12" s="427" t="s">
        <v>48</v>
      </c>
      <c r="B12" s="428">
        <v>9.3930379580000007</v>
      </c>
      <c r="C12" s="428">
        <v>10.728032032</v>
      </c>
      <c r="D12" s="428">
        <v>10.513108384000001</v>
      </c>
      <c r="E12" s="428">
        <v>10.664965446</v>
      </c>
      <c r="F12" s="428">
        <v>11.317419924999999</v>
      </c>
      <c r="G12" s="428">
        <v>11.458897144</v>
      </c>
      <c r="H12" s="428">
        <v>11.077363875</v>
      </c>
      <c r="I12" s="428">
        <v>10.578701921</v>
      </c>
      <c r="J12" s="428">
        <v>9.9096938950000002</v>
      </c>
      <c r="K12" s="428">
        <v>7.7350864000000001</v>
      </c>
      <c r="L12" s="428">
        <v>7.706111903</v>
      </c>
      <c r="M12" s="428">
        <v>8.5503402580000003</v>
      </c>
      <c r="N12" s="428">
        <v>9.8592375570000002</v>
      </c>
      <c r="O12" s="491">
        <v>13.573776034</v>
      </c>
      <c r="P12" s="491">
        <v>10.730375596</v>
      </c>
    </row>
    <row r="13" spans="1:16" x14ac:dyDescent="0.25">
      <c r="A13" s="427" t="s">
        <v>49</v>
      </c>
      <c r="B13" s="428">
        <v>14.807261898</v>
      </c>
      <c r="C13" s="428">
        <v>14.641982401</v>
      </c>
      <c r="D13" s="428">
        <v>11.009397702999999</v>
      </c>
      <c r="E13" s="428">
        <v>11.044912737000001</v>
      </c>
      <c r="F13" s="428">
        <v>10.717390306</v>
      </c>
      <c r="G13" s="428">
        <v>9.6168213789999992</v>
      </c>
      <c r="H13" s="428">
        <v>8.6600152139999995</v>
      </c>
      <c r="I13" s="428">
        <v>9.7560262980000001</v>
      </c>
      <c r="J13" s="428">
        <v>9.0405181409999997</v>
      </c>
      <c r="K13" s="428">
        <v>11.525681874</v>
      </c>
      <c r="L13" s="428">
        <v>10.947535888000001</v>
      </c>
      <c r="M13" s="428">
        <v>10.92481937</v>
      </c>
      <c r="N13" s="428">
        <v>12.857627924999999</v>
      </c>
      <c r="O13" s="491">
        <v>14.946722303</v>
      </c>
      <c r="P13" s="491">
        <v>14.523842889999999</v>
      </c>
    </row>
    <row r="14" spans="1:16" x14ac:dyDescent="0.25">
      <c r="A14" s="427" t="s">
        <v>408</v>
      </c>
      <c r="B14" s="428">
        <v>12.911327127</v>
      </c>
      <c r="C14" s="428">
        <v>12.904342185999999</v>
      </c>
      <c r="D14" s="428">
        <v>15.100880796</v>
      </c>
      <c r="E14" s="428">
        <v>14.091816135</v>
      </c>
      <c r="F14" s="428">
        <v>13.086791021</v>
      </c>
      <c r="G14" s="428">
        <v>11.870269979</v>
      </c>
      <c r="H14" s="428">
        <v>8.7599730999999998</v>
      </c>
      <c r="I14" s="428">
        <v>6.9514234029999997</v>
      </c>
      <c r="J14" s="428">
        <v>6.0766539130000004</v>
      </c>
      <c r="K14" s="428">
        <v>9.5191954889999995</v>
      </c>
      <c r="L14" s="428">
        <v>8.9262154480000007</v>
      </c>
      <c r="M14" s="428">
        <v>7.7008521569999999</v>
      </c>
      <c r="N14" s="428">
        <v>10.751097161000001</v>
      </c>
      <c r="O14" s="491">
        <v>15.164909252999999</v>
      </c>
      <c r="P14" s="491">
        <v>13.202202421000001</v>
      </c>
    </row>
    <row r="15" spans="1:16" x14ac:dyDescent="0.25">
      <c r="A15" s="427" t="s">
        <v>52</v>
      </c>
      <c r="B15" s="428">
        <v>10.972452963</v>
      </c>
      <c r="C15" s="428">
        <v>9.2220301100000004</v>
      </c>
      <c r="D15" s="428">
        <v>10.317817959999999</v>
      </c>
      <c r="E15" s="428">
        <v>9.969341966</v>
      </c>
      <c r="F15" s="428">
        <v>9.7155276159999993</v>
      </c>
      <c r="G15" s="428">
        <v>9.3825723389999993</v>
      </c>
      <c r="H15" s="428">
        <v>8.2711669380000004</v>
      </c>
      <c r="I15" s="428">
        <v>8.4307015580000009</v>
      </c>
      <c r="J15" s="428">
        <v>7.7069780799999998</v>
      </c>
      <c r="K15" s="428">
        <v>8.2296921689999998</v>
      </c>
      <c r="L15" s="428">
        <v>7.9835269320000002</v>
      </c>
      <c r="M15" s="428">
        <v>9.8063800029999992</v>
      </c>
      <c r="N15" s="428">
        <v>11.001259152999999</v>
      </c>
      <c r="O15" s="491">
        <v>15.899486144999999</v>
      </c>
      <c r="P15" s="491">
        <v>14.101112287999999</v>
      </c>
    </row>
    <row r="16" spans="1:16" x14ac:dyDescent="0.25">
      <c r="A16" s="427" t="s">
        <v>55</v>
      </c>
      <c r="B16" s="428">
        <v>9.9464655079999993</v>
      </c>
      <c r="C16" s="428">
        <v>10.13896467</v>
      </c>
      <c r="D16" s="428">
        <v>11.221509447000001</v>
      </c>
      <c r="E16" s="428">
        <v>9.7016510960000009</v>
      </c>
      <c r="F16" s="428">
        <v>8.2222399510000006</v>
      </c>
      <c r="G16" s="428">
        <v>9.8082705939999997</v>
      </c>
      <c r="H16" s="428">
        <v>8.7437522520000002</v>
      </c>
      <c r="I16" s="428">
        <v>8.1583346829999996</v>
      </c>
      <c r="J16" s="428">
        <v>7.6530370110000003</v>
      </c>
      <c r="K16" s="428">
        <v>8.1037880470000001</v>
      </c>
      <c r="L16" s="428">
        <v>8.7596980900000005</v>
      </c>
      <c r="M16" s="428">
        <v>9.2259475129999995</v>
      </c>
      <c r="N16" s="428">
        <v>8.0575175510000001</v>
      </c>
      <c r="O16" s="491">
        <v>13.886313002</v>
      </c>
      <c r="P16" s="491">
        <v>8.7152450940000001</v>
      </c>
    </row>
    <row r="17" spans="1:16" x14ac:dyDescent="0.25">
      <c r="A17" s="427" t="s">
        <v>56</v>
      </c>
      <c r="B17" s="428">
        <v>16.275069239</v>
      </c>
      <c r="C17" s="428">
        <v>16.297337939999998</v>
      </c>
      <c r="D17" s="428">
        <v>10.165261361000001</v>
      </c>
      <c r="E17" s="428">
        <v>9.0287727540000002</v>
      </c>
      <c r="F17" s="428">
        <v>8.9727006249999999</v>
      </c>
      <c r="G17" s="428">
        <v>8.4513741029999991</v>
      </c>
      <c r="H17" s="428">
        <v>7.1892181900000001</v>
      </c>
      <c r="I17" s="428">
        <v>6.3192013979999997</v>
      </c>
      <c r="J17" s="428">
        <v>7.4544803789999996</v>
      </c>
      <c r="K17" s="428">
        <v>9.0559407109999999</v>
      </c>
      <c r="L17" s="428">
        <v>6.0032313650000004</v>
      </c>
      <c r="M17" s="428">
        <v>3.6559447010000001</v>
      </c>
      <c r="N17" s="428">
        <v>5.7906421359999998</v>
      </c>
      <c r="O17" s="491">
        <v>10.438570107</v>
      </c>
      <c r="P17" s="491">
        <v>12.610131429999999</v>
      </c>
    </row>
    <row r="18" spans="1:16" x14ac:dyDescent="0.25">
      <c r="A18" s="427" t="s">
        <v>57</v>
      </c>
      <c r="B18" s="428">
        <v>11.507146143</v>
      </c>
      <c r="C18" s="428">
        <v>12.124182187000001</v>
      </c>
      <c r="D18" s="428">
        <v>10.274125039999999</v>
      </c>
      <c r="E18" s="428">
        <v>8.6235524409999993</v>
      </c>
      <c r="F18" s="428">
        <v>10.134594237</v>
      </c>
      <c r="G18" s="428">
        <v>7.9632031230000004</v>
      </c>
      <c r="H18" s="428">
        <v>7.859790308</v>
      </c>
      <c r="I18" s="428">
        <v>6.8747598820000002</v>
      </c>
      <c r="J18" s="428">
        <v>7.1302537949999998</v>
      </c>
      <c r="K18" s="428">
        <v>8.2624055349999992</v>
      </c>
      <c r="L18" s="428">
        <v>7.0370270689999996</v>
      </c>
      <c r="M18" s="428">
        <v>6.8231875679999998</v>
      </c>
      <c r="N18" s="428">
        <v>8.7201759679999995</v>
      </c>
      <c r="O18" s="491">
        <v>11.632828171</v>
      </c>
      <c r="P18" s="491">
        <v>10.966778440000001</v>
      </c>
    </row>
    <row r="19" spans="1:16" x14ac:dyDescent="0.25">
      <c r="A19" s="427" t="s">
        <v>58</v>
      </c>
      <c r="B19" s="428">
        <v>10.37075668</v>
      </c>
      <c r="C19" s="428">
        <v>10.778166133999999</v>
      </c>
      <c r="D19" s="428">
        <v>11.197118268000001</v>
      </c>
      <c r="E19" s="428">
        <v>10.216725202999999</v>
      </c>
      <c r="F19" s="428">
        <v>9.8259792709999996</v>
      </c>
      <c r="G19" s="428">
        <v>10.740678659</v>
      </c>
      <c r="H19" s="428">
        <v>10.571141475999999</v>
      </c>
      <c r="I19" s="428">
        <v>10.307487030000001</v>
      </c>
      <c r="J19" s="428">
        <v>10.440774564</v>
      </c>
      <c r="K19" s="428">
        <v>10.922196464000001</v>
      </c>
      <c r="L19" s="428">
        <v>12.502008003</v>
      </c>
      <c r="M19" s="428">
        <v>11.894250751</v>
      </c>
      <c r="N19" s="428">
        <v>13.531089115</v>
      </c>
      <c r="O19" s="491">
        <v>20.226033988000001</v>
      </c>
      <c r="P19" s="491">
        <v>18.074691372</v>
      </c>
    </row>
    <row r="20" spans="1:16" x14ac:dyDescent="0.25">
      <c r="A20" s="427" t="s">
        <v>59</v>
      </c>
      <c r="B20" s="428">
        <v>12.161466352</v>
      </c>
      <c r="C20" s="428">
        <v>11.813919136000001</v>
      </c>
      <c r="D20" s="428">
        <v>15.444217861</v>
      </c>
      <c r="E20" s="428">
        <v>22.351568953000001</v>
      </c>
      <c r="F20" s="428">
        <v>14.649306728999999</v>
      </c>
      <c r="G20" s="428">
        <v>12.728229087000001</v>
      </c>
      <c r="H20" s="428">
        <v>10.809445096999999</v>
      </c>
      <c r="I20" s="428">
        <v>10.588103531</v>
      </c>
      <c r="J20" s="428">
        <v>8.8728998669999992</v>
      </c>
      <c r="K20" s="428">
        <v>7.0208343600000003</v>
      </c>
      <c r="L20" s="428">
        <v>6.5724199719999996</v>
      </c>
      <c r="M20" s="428">
        <v>5.7698026379999998</v>
      </c>
      <c r="N20" s="428">
        <v>5.6785563999999997</v>
      </c>
      <c r="O20" s="491">
        <v>8.269064749</v>
      </c>
      <c r="P20" s="491">
        <v>7.2173453079999996</v>
      </c>
    </row>
    <row r="21" spans="1:16" x14ac:dyDescent="0.25">
      <c r="A21" s="427" t="s">
        <v>60</v>
      </c>
      <c r="B21" s="428">
        <v>10.203084552</v>
      </c>
      <c r="C21" s="428">
        <v>10.000409431</v>
      </c>
      <c r="D21" s="428">
        <v>10.331532750999999</v>
      </c>
      <c r="E21" s="428">
        <v>11.959665952</v>
      </c>
      <c r="F21" s="428">
        <v>12.198448466</v>
      </c>
      <c r="G21" s="428">
        <v>12.547458754999999</v>
      </c>
      <c r="H21" s="428">
        <v>13.036594158</v>
      </c>
      <c r="I21" s="428">
        <v>12.233617672999999</v>
      </c>
      <c r="J21" s="428">
        <v>12.458350898000001</v>
      </c>
      <c r="K21" s="428">
        <v>12.510494147999999</v>
      </c>
      <c r="L21" s="428">
        <v>12.417392859</v>
      </c>
      <c r="M21" s="428">
        <v>13.229927437000001</v>
      </c>
      <c r="N21" s="428">
        <v>14.450049081</v>
      </c>
      <c r="O21" s="491">
        <v>20.887305912999999</v>
      </c>
      <c r="P21" s="491">
        <v>18.111501500999999</v>
      </c>
    </row>
    <row r="22" spans="1:16" x14ac:dyDescent="0.25">
      <c r="A22" s="427" t="s">
        <v>226</v>
      </c>
      <c r="B22" s="428">
        <v>14.608070358000001</v>
      </c>
      <c r="C22" s="428">
        <v>14.19963815</v>
      </c>
      <c r="D22" s="428">
        <v>12.948255888</v>
      </c>
      <c r="E22" s="428">
        <v>9.791575087</v>
      </c>
      <c r="F22" s="428">
        <v>11.907756711999999</v>
      </c>
      <c r="G22" s="428">
        <v>10.466852427999999</v>
      </c>
      <c r="H22" s="428">
        <v>11.344346696000001</v>
      </c>
      <c r="I22" s="428">
        <v>12.415543724000001</v>
      </c>
      <c r="J22" s="428">
        <v>11.187564255</v>
      </c>
      <c r="K22" s="428">
        <v>10.606977541999999</v>
      </c>
      <c r="L22" s="428">
        <v>9.4921501399999997</v>
      </c>
      <c r="M22" s="428">
        <v>9.3364896579999996</v>
      </c>
      <c r="N22" s="428">
        <v>11.881915117</v>
      </c>
      <c r="O22" s="491">
        <v>11.561004259000001</v>
      </c>
      <c r="P22" s="491">
        <v>11.814509771000001</v>
      </c>
    </row>
    <row r="23" spans="1:16" x14ac:dyDescent="0.25">
      <c r="A23" s="427" t="s">
        <v>250</v>
      </c>
      <c r="B23" s="428">
        <v>13.726892314000001</v>
      </c>
      <c r="C23" s="428">
        <v>16.496057974999999</v>
      </c>
      <c r="D23" s="428">
        <v>18.541015938000001</v>
      </c>
      <c r="E23" s="428">
        <v>17.985138877000001</v>
      </c>
      <c r="F23" s="428">
        <v>17.42498015</v>
      </c>
      <c r="G23" s="428">
        <v>15.079164574</v>
      </c>
      <c r="H23" s="428">
        <v>15.395809093</v>
      </c>
      <c r="I23" s="428">
        <v>13.318460453</v>
      </c>
      <c r="J23" s="428">
        <v>12.446034258999999</v>
      </c>
      <c r="K23" s="428">
        <v>13.609844514000001</v>
      </c>
      <c r="L23" s="428">
        <v>13.184070046</v>
      </c>
      <c r="M23" s="428">
        <v>13.791697177</v>
      </c>
      <c r="N23" s="428">
        <v>14.773654902000001</v>
      </c>
      <c r="O23" s="491">
        <v>21.207949559999999</v>
      </c>
      <c r="P23" s="491">
        <v>17.451879593000001</v>
      </c>
    </row>
    <row r="24" spans="1:16" x14ac:dyDescent="0.25">
      <c r="A24" s="427" t="s">
        <v>63</v>
      </c>
      <c r="B24" s="428">
        <v>11.708963957</v>
      </c>
      <c r="C24" s="428">
        <v>12.471543277</v>
      </c>
      <c r="D24" s="428">
        <v>17.768285890000001</v>
      </c>
      <c r="E24" s="428">
        <v>17.991800877999999</v>
      </c>
      <c r="F24" s="428">
        <v>14.732907679</v>
      </c>
      <c r="G24" s="428">
        <v>14.712181642999999</v>
      </c>
      <c r="H24" s="428">
        <v>12.716420611</v>
      </c>
      <c r="I24" s="428">
        <v>12.180300582999999</v>
      </c>
      <c r="J24" s="428">
        <v>10.657267061000001</v>
      </c>
      <c r="K24" s="428">
        <v>9.2572500630000008</v>
      </c>
      <c r="L24" s="428">
        <v>7.9483262440000004</v>
      </c>
      <c r="M24" s="428">
        <v>7.6553498590000002</v>
      </c>
      <c r="N24" s="428">
        <v>7.5129180289999997</v>
      </c>
      <c r="O24" s="491">
        <v>13.871669689000001</v>
      </c>
      <c r="P24" s="491">
        <v>12.449984508</v>
      </c>
    </row>
    <row r="25" spans="1:16" x14ac:dyDescent="0.25">
      <c r="A25" s="427" t="s">
        <v>64</v>
      </c>
      <c r="B25" s="428">
        <v>10.092926449</v>
      </c>
      <c r="C25" s="428">
        <v>8.5510220100000005</v>
      </c>
      <c r="D25" s="428">
        <v>7.8947540969999999</v>
      </c>
      <c r="E25" s="428">
        <v>8.9490575949999993</v>
      </c>
      <c r="F25" s="428">
        <v>7.7067282119999998</v>
      </c>
      <c r="G25" s="428">
        <v>7.8288601440000001</v>
      </c>
      <c r="H25" s="428">
        <v>7.3864901119999997</v>
      </c>
      <c r="I25" s="428">
        <v>6.6474264410000004</v>
      </c>
      <c r="J25" s="428">
        <v>6.7075671510000001</v>
      </c>
      <c r="K25" s="428">
        <v>7.2941237409999999</v>
      </c>
      <c r="L25" s="428">
        <v>6.8606649810000002</v>
      </c>
      <c r="M25" s="428">
        <v>7.7683263159999996</v>
      </c>
      <c r="N25" s="428">
        <v>9.4688442009999996</v>
      </c>
      <c r="O25" s="491">
        <v>14.482207153999999</v>
      </c>
      <c r="P25" s="491">
        <v>11.637921090000001</v>
      </c>
    </row>
    <row r="26" spans="1:16" x14ac:dyDescent="0.25">
      <c r="A26" s="427" t="s">
        <v>65</v>
      </c>
      <c r="B26" s="428">
        <v>11.774883194999999</v>
      </c>
      <c r="C26" s="428">
        <v>10.3307129</v>
      </c>
      <c r="D26" s="428">
        <v>9.7045318199999997</v>
      </c>
      <c r="E26" s="428">
        <v>11.349602326999999</v>
      </c>
      <c r="F26" s="428">
        <v>10.314799748</v>
      </c>
      <c r="G26" s="428">
        <v>9.1227607450000008</v>
      </c>
      <c r="H26" s="428">
        <v>9.4178728439999997</v>
      </c>
      <c r="I26" s="428">
        <v>8.3579279999999994</v>
      </c>
      <c r="J26" s="428">
        <v>8.4635997310000004</v>
      </c>
      <c r="K26" s="428">
        <v>9.3887855869999992</v>
      </c>
      <c r="L26" s="428">
        <v>8.9684056590000001</v>
      </c>
      <c r="M26" s="428">
        <v>8.9063849919999996</v>
      </c>
      <c r="N26" s="428">
        <v>10.862693895</v>
      </c>
      <c r="O26" s="492">
        <v>14.470746745</v>
      </c>
      <c r="P26" s="492">
        <v>13.916435435</v>
      </c>
    </row>
    <row r="27" spans="1:16" x14ac:dyDescent="0.25">
      <c r="A27" s="427" t="s">
        <v>66</v>
      </c>
      <c r="B27" s="428">
        <v>12.936385763000001</v>
      </c>
      <c r="C27" s="428">
        <v>15.014221737</v>
      </c>
      <c r="D27" s="428">
        <v>14.445528317000001</v>
      </c>
      <c r="E27" s="428">
        <v>14.917934425</v>
      </c>
      <c r="F27" s="428">
        <v>17.095388235000001</v>
      </c>
      <c r="G27" s="428">
        <v>11.50297044</v>
      </c>
      <c r="H27" s="428">
        <v>9.593808289</v>
      </c>
      <c r="I27" s="428">
        <v>9.7140504500000002</v>
      </c>
      <c r="J27" s="428">
        <v>10.469689805</v>
      </c>
      <c r="K27" s="428">
        <v>10.429098648</v>
      </c>
      <c r="L27" s="428">
        <v>9.9373831409999998</v>
      </c>
      <c r="M27" s="428">
        <v>12.855120797</v>
      </c>
      <c r="N27" s="428">
        <v>15.111455272000001</v>
      </c>
      <c r="O27" s="491">
        <v>21.174655826999999</v>
      </c>
      <c r="P27" s="491">
        <v>16.873659032999999</v>
      </c>
    </row>
    <row r="28" spans="1:16" x14ac:dyDescent="0.25">
      <c r="A28" s="427" t="s">
        <v>67</v>
      </c>
      <c r="B28" s="428">
        <v>10.957905784999999</v>
      </c>
      <c r="C28" s="428">
        <v>12.847811245000001</v>
      </c>
      <c r="D28" s="428">
        <v>14.078945323999999</v>
      </c>
      <c r="E28" s="428">
        <v>13.077572707</v>
      </c>
      <c r="F28" s="428">
        <v>14.052712391</v>
      </c>
      <c r="G28" s="428">
        <v>13.58817511</v>
      </c>
      <c r="H28" s="428">
        <v>13.078426436999999</v>
      </c>
      <c r="I28" s="428">
        <v>11.849222279999999</v>
      </c>
      <c r="J28" s="428">
        <v>11.196969348</v>
      </c>
      <c r="K28" s="428">
        <v>11.324567800000001</v>
      </c>
      <c r="L28" s="428">
        <v>11.576019366000001</v>
      </c>
      <c r="M28" s="428">
        <v>11.448927349</v>
      </c>
      <c r="N28" s="428">
        <v>12.132162431999999</v>
      </c>
      <c r="O28" s="491">
        <v>19.060571202999999</v>
      </c>
      <c r="P28" s="491">
        <v>16.878950179</v>
      </c>
    </row>
    <row r="29" spans="1:16" x14ac:dyDescent="0.25">
      <c r="A29" s="429" t="s">
        <v>70</v>
      </c>
      <c r="B29" s="430">
        <v>11.27780652</v>
      </c>
      <c r="C29" s="430">
        <v>11.334712206000001</v>
      </c>
      <c r="D29" s="430">
        <v>12.134615226999999</v>
      </c>
      <c r="E29" s="430">
        <v>11.865644167999999</v>
      </c>
      <c r="F29" s="430">
        <v>10.95304282</v>
      </c>
      <c r="G29" s="430">
        <v>10.448084438</v>
      </c>
      <c r="H29" s="430">
        <v>9.6822395130000007</v>
      </c>
      <c r="I29" s="430">
        <v>9.1480153869999992</v>
      </c>
      <c r="J29" s="430">
        <v>8.8972396919999994</v>
      </c>
      <c r="K29" s="430">
        <v>9.2101520780000001</v>
      </c>
      <c r="L29" s="430">
        <v>9.3400076100000007</v>
      </c>
      <c r="M29" s="430">
        <v>9.5102931369999997</v>
      </c>
      <c r="N29" s="430">
        <v>10.332289772999999</v>
      </c>
      <c r="O29" s="430">
        <v>15.710186269999999</v>
      </c>
      <c r="P29" s="430">
        <v>13.576874996999999</v>
      </c>
    </row>
    <row r="30" spans="1:16" s="522" customFormat="1" x14ac:dyDescent="0.25">
      <c r="A30" s="520"/>
      <c r="B30" s="521"/>
      <c r="C30" s="521"/>
      <c r="D30" s="521"/>
      <c r="E30" s="521"/>
      <c r="F30" s="521"/>
      <c r="G30" s="521"/>
      <c r="H30" s="521"/>
      <c r="I30" s="521"/>
      <c r="J30" s="521"/>
      <c r="K30" s="521"/>
      <c r="L30" s="521"/>
      <c r="M30" s="521"/>
      <c r="N30" s="521"/>
      <c r="O30" s="521"/>
      <c r="P30" s="521"/>
    </row>
    <row r="31" spans="1:16" x14ac:dyDescent="0.25">
      <c r="A31" s="425" t="s">
        <v>351</v>
      </c>
    </row>
  </sheetData>
  <sortState ref="A5:P28">
    <sortCondition ref="A5:A28"/>
  </sortState>
  <mergeCells count="1">
    <mergeCell ref="A3:P3"/>
  </mergeCells>
  <hyperlinks>
    <hyperlink ref="A1" location="'Índice '!A46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showGridLines="0" tabSelected="1" workbookViewId="0">
      <pane xSplit="1" ySplit="5" topLeftCell="B15" activePane="bottomRight" state="frozen"/>
      <selection pane="topRight" activeCell="B1" sqref="B1"/>
      <selection pane="bottomLeft" activeCell="A6" sqref="A6"/>
      <selection pane="bottomRight" activeCell="D23" sqref="D23"/>
    </sheetView>
  </sheetViews>
  <sheetFormatPr baseColWidth="10" defaultColWidth="11.42578125" defaultRowHeight="15" x14ac:dyDescent="0.25"/>
  <cols>
    <col min="1" max="1" width="33.85546875" style="425" bestFit="1" customWidth="1"/>
    <col min="2" max="2" width="14" style="425" customWidth="1"/>
    <col min="3" max="3" width="13.28515625" style="425" customWidth="1"/>
    <col min="4" max="4" width="14.7109375" style="425" customWidth="1"/>
    <col min="5" max="5" width="13.28515625" style="425" customWidth="1"/>
    <col min="6" max="6" width="13.140625" style="425" customWidth="1"/>
    <col min="7" max="7" width="13.7109375" style="425" customWidth="1"/>
    <col min="8" max="8" width="12.7109375" style="425" customWidth="1"/>
    <col min="9" max="10" width="13.7109375" style="425" customWidth="1"/>
    <col min="11" max="11" width="12.7109375" style="425" customWidth="1"/>
    <col min="12" max="12" width="17.42578125" style="425" customWidth="1"/>
    <col min="13" max="13" width="16" style="425" customWidth="1"/>
    <col min="14" max="14" width="14" style="425" customWidth="1"/>
    <col min="15" max="15" width="13.28515625" style="425" customWidth="1"/>
    <col min="16" max="16" width="14.7109375" style="425" customWidth="1"/>
    <col min="17" max="16384" width="11.42578125" style="425"/>
  </cols>
  <sheetData>
    <row r="1" spans="1:16" x14ac:dyDescent="0.25">
      <c r="A1" s="211" t="s">
        <v>30</v>
      </c>
    </row>
    <row r="2" spans="1:16" x14ac:dyDescent="0.25">
      <c r="B2" s="617" t="s">
        <v>536</v>
      </c>
    </row>
    <row r="3" spans="1:16" s="605" customFormat="1" ht="15.75" x14ac:dyDescent="0.25">
      <c r="A3" s="613"/>
      <c r="B3" s="615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</row>
    <row r="4" spans="1:16" s="605" customFormat="1" ht="16.5" x14ac:dyDescent="0.25">
      <c r="A4" s="606" t="s">
        <v>453</v>
      </c>
      <c r="B4" s="609">
        <v>2021</v>
      </c>
      <c r="C4" s="607"/>
      <c r="D4" s="607"/>
      <c r="E4" s="607"/>
      <c r="F4" s="607"/>
      <c r="G4" s="607"/>
      <c r="H4" s="607"/>
      <c r="I4" s="607"/>
      <c r="J4" s="607"/>
      <c r="K4" s="610"/>
      <c r="L4" s="609"/>
      <c r="M4" s="607"/>
      <c r="N4" s="607">
        <v>2022</v>
      </c>
      <c r="O4" s="607"/>
      <c r="P4" s="610"/>
    </row>
    <row r="5" spans="1:16" s="605" customFormat="1" ht="16.5" x14ac:dyDescent="0.3">
      <c r="A5" s="606"/>
      <c r="B5" s="611" t="s">
        <v>521</v>
      </c>
      <c r="C5" s="608" t="s">
        <v>522</v>
      </c>
      <c r="D5" s="608" t="s">
        <v>523</v>
      </c>
      <c r="E5" s="608" t="s">
        <v>524</v>
      </c>
      <c r="F5" s="608" t="s">
        <v>525</v>
      </c>
      <c r="G5" s="608" t="s">
        <v>526</v>
      </c>
      <c r="H5" s="608" t="s">
        <v>527</v>
      </c>
      <c r="I5" s="608" t="s">
        <v>528</v>
      </c>
      <c r="J5" s="608" t="s">
        <v>529</v>
      </c>
      <c r="K5" s="612" t="s">
        <v>530</v>
      </c>
      <c r="L5" s="611" t="s">
        <v>531</v>
      </c>
      <c r="M5" s="608" t="s">
        <v>532</v>
      </c>
      <c r="N5" s="608" t="s">
        <v>533</v>
      </c>
      <c r="O5" s="608" t="s">
        <v>534</v>
      </c>
      <c r="P5" s="612" t="s">
        <v>535</v>
      </c>
    </row>
    <row r="6" spans="1:16" x14ac:dyDescent="0.25">
      <c r="A6" s="429" t="s">
        <v>455</v>
      </c>
      <c r="B6" s="430">
        <v>46.908271325368766</v>
      </c>
      <c r="C6" s="430">
        <v>47.380803186857392</v>
      </c>
      <c r="D6" s="430">
        <v>46.598374397888975</v>
      </c>
      <c r="E6" s="430">
        <v>46.277133607652694</v>
      </c>
      <c r="F6" s="430">
        <v>46.011717825029521</v>
      </c>
      <c r="G6" s="430">
        <v>46.593684706466796</v>
      </c>
      <c r="H6" s="430">
        <v>46.165886440764332</v>
      </c>
      <c r="I6" s="430">
        <v>45.372453075110158</v>
      </c>
      <c r="J6" s="430">
        <v>44.476910260684086</v>
      </c>
      <c r="K6" s="430">
        <v>44.206908961846032</v>
      </c>
      <c r="L6" s="430">
        <v>43.584420518203665</v>
      </c>
      <c r="M6" s="430">
        <v>43.26285513793578</v>
      </c>
      <c r="N6" s="430">
        <v>43.436805548457258</v>
      </c>
      <c r="O6" s="430">
        <v>43.610645322469367</v>
      </c>
      <c r="P6" s="430">
        <v>43.470996963318875</v>
      </c>
    </row>
    <row r="7" spans="1:16" x14ac:dyDescent="0.25">
      <c r="A7" s="427" t="s">
        <v>96</v>
      </c>
      <c r="B7" s="428">
        <v>39.959211330164898</v>
      </c>
      <c r="C7" s="428">
        <v>39.341494230456298</v>
      </c>
      <c r="D7" s="428">
        <v>39.072940624932343</v>
      </c>
      <c r="E7" s="428">
        <v>38.267953377145666</v>
      </c>
      <c r="F7" s="428">
        <v>38.72067799396077</v>
      </c>
      <c r="G7" s="428">
        <v>39.66408940601297</v>
      </c>
      <c r="H7" s="428">
        <v>38.886380952243258</v>
      </c>
      <c r="I7" s="428">
        <v>36.928546951434072</v>
      </c>
      <c r="J7" s="428">
        <v>34.919925553883644</v>
      </c>
      <c r="K7" s="428">
        <v>34.761729013355577</v>
      </c>
      <c r="L7" s="428">
        <v>33.990478646315552</v>
      </c>
      <c r="M7" s="428">
        <v>33.12715481570595</v>
      </c>
      <c r="N7" s="428">
        <v>33.147893473738705</v>
      </c>
      <c r="O7" s="428">
        <v>33.08064921798983</v>
      </c>
      <c r="P7" s="428">
        <v>34.254545327592631</v>
      </c>
    </row>
    <row r="8" spans="1:16" x14ac:dyDescent="0.25">
      <c r="A8" s="427" t="s">
        <v>330</v>
      </c>
      <c r="B8" s="428">
        <v>43.036250725220448</v>
      </c>
      <c r="C8" s="428">
        <v>44.368067053733959</v>
      </c>
      <c r="D8" s="428">
        <v>42.60085064942129</v>
      </c>
      <c r="E8" s="428">
        <v>42.177915799994196</v>
      </c>
      <c r="F8" s="428">
        <v>41.161070323128186</v>
      </c>
      <c r="G8" s="428">
        <v>42.356958062786504</v>
      </c>
      <c r="H8" s="428">
        <v>42.029790066807728</v>
      </c>
      <c r="I8" s="428">
        <v>41.247366672112896</v>
      </c>
      <c r="J8" s="428">
        <v>40.430906727098169</v>
      </c>
      <c r="K8" s="428">
        <v>39.749961387473618</v>
      </c>
      <c r="L8" s="428">
        <v>40.307037702410042</v>
      </c>
      <c r="M8" s="428">
        <v>40.533850617723985</v>
      </c>
      <c r="N8" s="428">
        <v>41.868276413253611</v>
      </c>
      <c r="O8" s="428">
        <v>42.161651730041619</v>
      </c>
      <c r="P8" s="428">
        <v>41.384021749437586</v>
      </c>
    </row>
    <row r="9" spans="1:16" x14ac:dyDescent="0.25">
      <c r="A9" s="427" t="s">
        <v>331</v>
      </c>
      <c r="B9" s="428">
        <v>51.546203260702214</v>
      </c>
      <c r="C9" s="428">
        <v>49.953994303085601</v>
      </c>
      <c r="D9" s="428">
        <v>47.566597724193763</v>
      </c>
      <c r="E9" s="428">
        <v>47.740924649817899</v>
      </c>
      <c r="F9" s="428">
        <v>48.523088309396691</v>
      </c>
      <c r="G9" s="428">
        <v>48.746064004769281</v>
      </c>
      <c r="H9" s="428">
        <v>48.207150571489898</v>
      </c>
      <c r="I9" s="428">
        <v>48.702683313064846</v>
      </c>
      <c r="J9" s="428">
        <v>48.397952912000989</v>
      </c>
      <c r="K9" s="428">
        <v>47.535066841482944</v>
      </c>
      <c r="L9" s="428">
        <v>45.795827918291174</v>
      </c>
      <c r="M9" s="428">
        <v>45.32542408898459</v>
      </c>
      <c r="N9" s="428">
        <v>47.008901120206396</v>
      </c>
      <c r="O9" s="428">
        <v>48.019130109788613</v>
      </c>
      <c r="P9" s="428">
        <v>47.486187947916612</v>
      </c>
    </row>
    <row r="10" spans="1:16" x14ac:dyDescent="0.25">
      <c r="A10" s="427" t="s">
        <v>332</v>
      </c>
      <c r="B10" s="428">
        <v>55.243072206230394</v>
      </c>
      <c r="C10" s="428">
        <v>57.693559111643687</v>
      </c>
      <c r="D10" s="428">
        <v>56.495653433351436</v>
      </c>
      <c r="E10" s="428">
        <v>57.416123540139985</v>
      </c>
      <c r="F10" s="428">
        <v>57.472403207925652</v>
      </c>
      <c r="G10" s="428">
        <v>57.464306154667568</v>
      </c>
      <c r="H10" s="428">
        <v>57.48774057192874</v>
      </c>
      <c r="I10" s="428">
        <v>56.528296948577292</v>
      </c>
      <c r="J10" s="428">
        <v>57.106013257654084</v>
      </c>
      <c r="K10" s="428">
        <v>56.941887164703708</v>
      </c>
      <c r="L10" s="428">
        <v>57.582761617179642</v>
      </c>
      <c r="M10" s="428">
        <v>57.266370961412804</v>
      </c>
      <c r="N10" s="428">
        <v>56.474024277912115</v>
      </c>
      <c r="O10" s="428">
        <v>54.718943579358466</v>
      </c>
      <c r="P10" s="428">
        <v>51.973375715132541</v>
      </c>
    </row>
    <row r="11" spans="1:16" x14ac:dyDescent="0.25">
      <c r="A11" s="427" t="s">
        <v>333</v>
      </c>
      <c r="B11" s="428">
        <v>52.954252427739256</v>
      </c>
      <c r="C11" s="428">
        <v>53.585180460174463</v>
      </c>
      <c r="D11" s="428">
        <v>50.423917834109922</v>
      </c>
      <c r="E11" s="428">
        <v>50.31703846522084</v>
      </c>
      <c r="F11" s="428">
        <v>47.798731718502204</v>
      </c>
      <c r="G11" s="428">
        <v>49.608932120141077</v>
      </c>
      <c r="H11" s="428">
        <v>51.256771766667178</v>
      </c>
      <c r="I11" s="428">
        <v>53.403228351273988</v>
      </c>
      <c r="J11" s="428">
        <v>52.284624415679929</v>
      </c>
      <c r="K11" s="428">
        <v>51.444937203823415</v>
      </c>
      <c r="L11" s="428">
        <v>49.418083990364778</v>
      </c>
      <c r="M11" s="428">
        <v>50.432510136116136</v>
      </c>
      <c r="N11" s="428">
        <v>49.435513018964542</v>
      </c>
      <c r="O11" s="428">
        <v>50.044544495770729</v>
      </c>
      <c r="P11" s="428">
        <v>50.16673589755225</v>
      </c>
    </row>
    <row r="12" spans="1:16" x14ac:dyDescent="0.25">
      <c r="A12" s="427" t="s">
        <v>334</v>
      </c>
      <c r="B12" s="428">
        <v>40.881074654387042</v>
      </c>
      <c r="C12" s="428">
        <v>41.42941203096003</v>
      </c>
      <c r="D12" s="428">
        <v>41.486724591438509</v>
      </c>
      <c r="E12" s="428">
        <v>41.442190313682374</v>
      </c>
      <c r="F12" s="428">
        <v>40.069994161608676</v>
      </c>
      <c r="G12" s="428">
        <v>38.608839832891725</v>
      </c>
      <c r="H12" s="428">
        <v>37.986197291525926</v>
      </c>
      <c r="I12" s="428">
        <v>38.261781367141459</v>
      </c>
      <c r="J12" s="428">
        <v>38.729423835732696</v>
      </c>
      <c r="K12" s="428">
        <v>38.698786617251358</v>
      </c>
      <c r="L12" s="428">
        <v>37.9955354677899</v>
      </c>
      <c r="M12" s="428">
        <v>38.970197647273942</v>
      </c>
      <c r="N12" s="428">
        <v>37.745090380739612</v>
      </c>
      <c r="O12" s="428">
        <v>39.806824752380606</v>
      </c>
      <c r="P12" s="428">
        <v>39.064236974800238</v>
      </c>
    </row>
    <row r="13" spans="1:16" x14ac:dyDescent="0.25">
      <c r="A13" s="427" t="s">
        <v>152</v>
      </c>
      <c r="B13" s="428">
        <v>56.82808606369634</v>
      </c>
      <c r="C13" s="428">
        <v>58.366246932822477</v>
      </c>
      <c r="D13" s="428">
        <v>57.902717466581457</v>
      </c>
      <c r="E13" s="428">
        <v>57.327837732030353</v>
      </c>
      <c r="F13" s="428">
        <v>55.730356764806785</v>
      </c>
      <c r="G13" s="428">
        <v>56.207207938957559</v>
      </c>
      <c r="H13" s="428">
        <v>56.01204271060007</v>
      </c>
      <c r="I13" s="428">
        <v>55.601680969160526</v>
      </c>
      <c r="J13" s="428">
        <v>54.341035094137844</v>
      </c>
      <c r="K13" s="428">
        <v>54.796906895882493</v>
      </c>
      <c r="L13" s="428">
        <v>55.254092419137379</v>
      </c>
      <c r="M13" s="428">
        <v>57.0849117705989</v>
      </c>
      <c r="N13" s="428">
        <v>55.029329293473182</v>
      </c>
      <c r="O13" s="428">
        <v>55.021557444511615</v>
      </c>
      <c r="P13" s="428">
        <v>53.421289355322344</v>
      </c>
    </row>
    <row r="14" spans="1:16" x14ac:dyDescent="0.25">
      <c r="A14" s="427" t="s">
        <v>335</v>
      </c>
      <c r="B14" s="428">
        <v>45.254283755997257</v>
      </c>
      <c r="C14" s="428">
        <v>46.772646412501295</v>
      </c>
      <c r="D14" s="428">
        <v>45.622929891487352</v>
      </c>
      <c r="E14" s="428">
        <v>44.35200033052643</v>
      </c>
      <c r="F14" s="428">
        <v>43.180936685023561</v>
      </c>
      <c r="G14" s="428">
        <v>44.487011608154035</v>
      </c>
      <c r="H14" s="428">
        <v>44.702475416400929</v>
      </c>
      <c r="I14" s="428">
        <v>44.743833798341477</v>
      </c>
      <c r="J14" s="428">
        <v>43.121770201062795</v>
      </c>
      <c r="K14" s="428">
        <v>42.71199426818076</v>
      </c>
      <c r="L14" s="428">
        <v>42.885371902528611</v>
      </c>
      <c r="M14" s="428">
        <v>44.434869853472456</v>
      </c>
      <c r="N14" s="428">
        <v>45.512175757590526</v>
      </c>
      <c r="O14" s="428">
        <v>44.977973303523669</v>
      </c>
      <c r="P14" s="428">
        <v>44.585104141996339</v>
      </c>
    </row>
    <row r="15" spans="1:16" x14ac:dyDescent="0.25">
      <c r="A15" s="427" t="s">
        <v>336</v>
      </c>
      <c r="B15" s="428">
        <v>66.698947426985782</v>
      </c>
      <c r="C15" s="428">
        <v>67.30653869226154</v>
      </c>
      <c r="D15" s="428">
        <v>69.396922029923971</v>
      </c>
      <c r="E15" s="428">
        <v>69.346826111211897</v>
      </c>
      <c r="F15" s="428">
        <v>68.110167683577274</v>
      </c>
      <c r="G15" s="428">
        <v>67.54634240895777</v>
      </c>
      <c r="H15" s="428">
        <v>67.246756310842542</v>
      </c>
      <c r="I15" s="428">
        <v>67.749580013912038</v>
      </c>
      <c r="J15" s="428">
        <v>67.850012630686876</v>
      </c>
      <c r="K15" s="428">
        <v>68.444590664480927</v>
      </c>
      <c r="L15" s="428">
        <v>67.124068752860325</v>
      </c>
      <c r="M15" s="428">
        <v>64.951868388480477</v>
      </c>
      <c r="N15" s="428">
        <v>63.785514470945429</v>
      </c>
      <c r="O15" s="428">
        <v>65.777875502410581</v>
      </c>
      <c r="P15" s="428">
        <v>65.226067746686311</v>
      </c>
    </row>
    <row r="16" spans="1:16" x14ac:dyDescent="0.25">
      <c r="A16" s="427" t="s">
        <v>153</v>
      </c>
      <c r="B16" s="428">
        <v>53.864650796429189</v>
      </c>
      <c r="C16" s="428">
        <v>53.96437149719776</v>
      </c>
      <c r="D16" s="428">
        <v>50.395153560659232</v>
      </c>
      <c r="E16" s="428">
        <v>47.501160422125125</v>
      </c>
      <c r="F16" s="428">
        <v>49.543409708676414</v>
      </c>
      <c r="G16" s="428">
        <v>52.043878773594166</v>
      </c>
      <c r="H16" s="428">
        <v>53.393749265032234</v>
      </c>
      <c r="I16" s="428">
        <v>50.963183407429035</v>
      </c>
      <c r="J16" s="428">
        <v>50.47327663693563</v>
      </c>
      <c r="K16" s="428">
        <v>50.062951439432091</v>
      </c>
      <c r="L16" s="428">
        <v>49.212354233274738</v>
      </c>
      <c r="M16" s="428">
        <v>50.056262487265769</v>
      </c>
      <c r="N16" s="428">
        <v>51.397736440232578</v>
      </c>
      <c r="O16" s="428">
        <v>53.196409686617315</v>
      </c>
      <c r="P16" s="428">
        <v>53.491338580033997</v>
      </c>
    </row>
    <row r="17" spans="1:16" x14ac:dyDescent="0.25">
      <c r="A17" s="427" t="s">
        <v>154</v>
      </c>
      <c r="B17" s="428">
        <v>57.340488531535982</v>
      </c>
      <c r="C17" s="428">
        <v>58.667073178118642</v>
      </c>
      <c r="D17" s="428">
        <v>59.576621439083887</v>
      </c>
      <c r="E17" s="428">
        <v>59.905445709502573</v>
      </c>
      <c r="F17" s="428">
        <v>58.770895698957929</v>
      </c>
      <c r="G17" s="428">
        <v>58.884840563806343</v>
      </c>
      <c r="H17" s="428">
        <v>59.233078619607895</v>
      </c>
      <c r="I17" s="428">
        <v>60.190107273037107</v>
      </c>
      <c r="J17" s="428">
        <v>60.632788256081959</v>
      </c>
      <c r="K17" s="428">
        <v>61.561621964787463</v>
      </c>
      <c r="L17" s="428">
        <v>59.761229294035481</v>
      </c>
      <c r="M17" s="428">
        <v>58.722621035414903</v>
      </c>
      <c r="N17" s="428">
        <v>58.065167118672676</v>
      </c>
      <c r="O17" s="428">
        <v>58.656120244987321</v>
      </c>
      <c r="P17" s="428">
        <v>57.962754825207355</v>
      </c>
    </row>
    <row r="18" spans="1:16" x14ac:dyDescent="0.25">
      <c r="A18" s="427" t="s">
        <v>155</v>
      </c>
      <c r="B18" s="428">
        <v>56.948937621698178</v>
      </c>
      <c r="C18" s="428">
        <v>62.935520081367372</v>
      </c>
      <c r="D18" s="428">
        <v>65.751095476146389</v>
      </c>
      <c r="E18" s="428">
        <v>66.747393780765279</v>
      </c>
      <c r="F18" s="428">
        <v>64.379892200504457</v>
      </c>
      <c r="G18" s="428">
        <v>62.021730491030901</v>
      </c>
      <c r="H18" s="428">
        <v>61.715751126307985</v>
      </c>
      <c r="I18" s="428">
        <v>62.202731243606557</v>
      </c>
      <c r="J18" s="428">
        <v>63.679063110545684</v>
      </c>
      <c r="K18" s="428">
        <v>62.900681740316358</v>
      </c>
      <c r="L18" s="428">
        <v>62.336878173460988</v>
      </c>
      <c r="M18" s="428">
        <v>61.736086067077935</v>
      </c>
      <c r="N18" s="428">
        <v>59.912806866735771</v>
      </c>
      <c r="O18" s="428">
        <v>59.774617967842637</v>
      </c>
      <c r="P18" s="428">
        <v>58.972581804035521</v>
      </c>
    </row>
    <row r="19" spans="1:16" x14ac:dyDescent="0.25">
      <c r="A19" s="427" t="s">
        <v>156</v>
      </c>
      <c r="B19" s="428">
        <v>58.896230258235505</v>
      </c>
      <c r="C19" s="428">
        <v>59.18561356254456</v>
      </c>
      <c r="D19" s="428">
        <v>58.854709962351116</v>
      </c>
      <c r="E19" s="428">
        <v>58.975871871972942</v>
      </c>
      <c r="F19" s="428">
        <v>59.242349191307909</v>
      </c>
      <c r="G19" s="428">
        <v>58.21185545192732</v>
      </c>
      <c r="H19" s="428">
        <v>56.555339393930595</v>
      </c>
      <c r="I19" s="428">
        <v>56.308929322251608</v>
      </c>
      <c r="J19" s="428">
        <v>57.419038613354608</v>
      </c>
      <c r="K19" s="428">
        <v>57.428646949646321</v>
      </c>
      <c r="L19" s="428">
        <v>55.488352692036194</v>
      </c>
      <c r="M19" s="428">
        <v>54.729570214432144</v>
      </c>
      <c r="N19" s="428">
        <v>55.090403239004672</v>
      </c>
      <c r="O19" s="428">
        <v>56.839352858367953</v>
      </c>
      <c r="P19" s="428">
        <v>57.777614830002378</v>
      </c>
    </row>
    <row r="20" spans="1:16" x14ac:dyDescent="0.25">
      <c r="A20" s="427" t="s">
        <v>210</v>
      </c>
      <c r="B20" s="428">
        <v>45.720175459622716</v>
      </c>
      <c r="C20" s="428">
        <v>41.161672854963584</v>
      </c>
      <c r="D20" s="428">
        <v>36.972100546246786</v>
      </c>
      <c r="E20" s="428">
        <v>37.056471908682248</v>
      </c>
      <c r="F20" s="428">
        <v>38.068217895508518</v>
      </c>
      <c r="G20" s="428">
        <v>40.24071793468346</v>
      </c>
      <c r="H20" s="428">
        <v>40.97888400808673</v>
      </c>
      <c r="I20" s="428">
        <v>42.850455165878913</v>
      </c>
      <c r="J20" s="428">
        <v>44.119435851727566</v>
      </c>
      <c r="K20" s="428">
        <v>44.076202972914757</v>
      </c>
      <c r="L20" s="428">
        <v>44.557296149652842</v>
      </c>
      <c r="M20" s="428">
        <v>42.960093816755638</v>
      </c>
      <c r="N20" s="428">
        <v>43.361231258606978</v>
      </c>
      <c r="O20" s="428">
        <v>41.885159373492364</v>
      </c>
      <c r="P20" s="428">
        <v>42.735807505969078</v>
      </c>
    </row>
    <row r="21" spans="1:16" x14ac:dyDescent="0.25">
      <c r="A21" s="427" t="s">
        <v>211</v>
      </c>
      <c r="B21" s="428">
        <v>64.393655624487863</v>
      </c>
      <c r="C21" s="428">
        <v>65.312591233265209</v>
      </c>
      <c r="D21" s="428">
        <v>63.424151022860286</v>
      </c>
      <c r="E21" s="428">
        <v>60.84915416773741</v>
      </c>
      <c r="F21" s="428">
        <v>57.842610412657137</v>
      </c>
      <c r="G21" s="428">
        <v>59.842178182037223</v>
      </c>
      <c r="H21" s="428">
        <v>59.608312100379777</v>
      </c>
      <c r="I21" s="428">
        <v>58.883846221415389</v>
      </c>
      <c r="J21" s="428">
        <v>57.623330912341473</v>
      </c>
      <c r="K21" s="428">
        <v>60.59396429810284</v>
      </c>
      <c r="L21" s="428">
        <v>62.117551485482778</v>
      </c>
      <c r="M21" s="428">
        <v>62.776492073237918</v>
      </c>
      <c r="N21" s="428">
        <v>62.235521733522518</v>
      </c>
      <c r="O21" s="428">
        <v>61.598653894347066</v>
      </c>
      <c r="P21" s="428">
        <v>59.655372760075842</v>
      </c>
    </row>
    <row r="22" spans="1:16" x14ac:dyDescent="0.25">
      <c r="A22" s="427" t="s">
        <v>212</v>
      </c>
      <c r="B22" s="428">
        <v>53.194836455164165</v>
      </c>
      <c r="C22" s="428">
        <v>54.773533647065818</v>
      </c>
      <c r="D22" s="428">
        <v>52.27915749764226</v>
      </c>
      <c r="E22" s="428">
        <v>52.53528027925973</v>
      </c>
      <c r="F22" s="428">
        <v>51.749039312389002</v>
      </c>
      <c r="G22" s="428">
        <v>53.394896835369352</v>
      </c>
      <c r="H22" s="428">
        <v>54.091495969571135</v>
      </c>
      <c r="I22" s="428">
        <v>51.987954270625828</v>
      </c>
      <c r="J22" s="428">
        <v>51.307339382558482</v>
      </c>
      <c r="K22" s="428">
        <v>52.198434858530781</v>
      </c>
      <c r="L22" s="428">
        <v>53.864382383401491</v>
      </c>
      <c r="M22" s="428">
        <v>53.011354238049101</v>
      </c>
      <c r="N22" s="428">
        <v>50.903845247076582</v>
      </c>
      <c r="O22" s="428">
        <v>50.531202439792636</v>
      </c>
      <c r="P22" s="428">
        <v>49.745659514809894</v>
      </c>
    </row>
    <row r="23" spans="1:16" x14ac:dyDescent="0.25">
      <c r="A23" s="427" t="s">
        <v>213</v>
      </c>
      <c r="B23" s="428">
        <v>62.286250507372465</v>
      </c>
      <c r="C23" s="428">
        <v>63.575957984827845</v>
      </c>
      <c r="D23" s="428">
        <v>65.939052756033306</v>
      </c>
      <c r="E23" s="428">
        <v>65.767595599507274</v>
      </c>
      <c r="F23" s="428">
        <v>66.228495049776228</v>
      </c>
      <c r="G23" s="428">
        <v>65.701981286760244</v>
      </c>
      <c r="H23" s="428">
        <v>66.830073290297534</v>
      </c>
      <c r="I23" s="428">
        <v>66.536180023535636</v>
      </c>
      <c r="J23" s="428">
        <v>66.404157903073127</v>
      </c>
      <c r="K23" s="428">
        <v>63.966399554584839</v>
      </c>
      <c r="L23" s="428">
        <v>62.967334098008763</v>
      </c>
      <c r="M23" s="428">
        <v>61.656335775180416</v>
      </c>
      <c r="N23" s="428">
        <v>62.911440683378871</v>
      </c>
      <c r="O23" s="428">
        <v>63.437992157763134</v>
      </c>
      <c r="P23" s="428">
        <v>63.000958426011309</v>
      </c>
    </row>
    <row r="24" spans="1:16" x14ac:dyDescent="0.25">
      <c r="A24" s="427" t="s">
        <v>226</v>
      </c>
      <c r="B24" s="428">
        <v>57.841608982394945</v>
      </c>
      <c r="C24" s="428">
        <v>57.546290842498692</v>
      </c>
      <c r="D24" s="428">
        <v>57.408542360793845</v>
      </c>
      <c r="E24" s="428">
        <v>59.171443460135485</v>
      </c>
      <c r="F24" s="428">
        <v>59.207829357839493</v>
      </c>
      <c r="G24" s="428">
        <v>60.822704638769977</v>
      </c>
      <c r="H24" s="428">
        <v>60.241844467136019</v>
      </c>
      <c r="I24" s="428">
        <v>62.169020418214714</v>
      </c>
      <c r="J24" s="428">
        <v>59.960193750825056</v>
      </c>
      <c r="K24" s="428">
        <v>59.956951860590266</v>
      </c>
      <c r="L24" s="428">
        <v>60.151457154384914</v>
      </c>
      <c r="M24" s="428">
        <v>58.588371300874279</v>
      </c>
      <c r="N24" s="428">
        <v>58.048818544415525</v>
      </c>
      <c r="O24" s="428">
        <v>55.614357813310676</v>
      </c>
      <c r="P24" s="428">
        <v>56.933310591847189</v>
      </c>
    </row>
    <row r="25" spans="1:16" x14ac:dyDescent="0.25">
      <c r="A25" s="427" t="s">
        <v>214</v>
      </c>
      <c r="B25" s="428">
        <v>49.908513970164023</v>
      </c>
      <c r="C25" s="428">
        <v>49.931298744024929</v>
      </c>
      <c r="D25" s="428">
        <v>47.787832242553769</v>
      </c>
      <c r="E25" s="428">
        <v>46.595561088085091</v>
      </c>
      <c r="F25" s="428">
        <v>45.085442774181004</v>
      </c>
      <c r="G25" s="428">
        <v>45.539445959262814</v>
      </c>
      <c r="H25" s="428">
        <v>47.555202130413882</v>
      </c>
      <c r="I25" s="428">
        <v>51.089396472820056</v>
      </c>
      <c r="J25" s="428">
        <v>52.032675109598195</v>
      </c>
      <c r="K25" s="428">
        <v>53.059332584264197</v>
      </c>
      <c r="L25" s="428">
        <v>53.335967137736858</v>
      </c>
      <c r="M25" s="428">
        <v>54.87094166747184</v>
      </c>
      <c r="N25" s="428">
        <v>55.327176880000742</v>
      </c>
      <c r="O25" s="428">
        <v>53.515234542868754</v>
      </c>
      <c r="P25" s="428">
        <v>50.989952092254207</v>
      </c>
    </row>
    <row r="26" spans="1:16" x14ac:dyDescent="0.25">
      <c r="A26" s="427" t="s">
        <v>187</v>
      </c>
      <c r="B26" s="428">
        <v>63.356549972506606</v>
      </c>
      <c r="C26" s="428">
        <v>63.233469694174239</v>
      </c>
      <c r="D26" s="428">
        <v>65.684876294413101</v>
      </c>
      <c r="E26" s="428">
        <v>64.882234889991494</v>
      </c>
      <c r="F26" s="428">
        <v>66.056275402526325</v>
      </c>
      <c r="G26" s="428">
        <v>66.399120050282846</v>
      </c>
      <c r="H26" s="428">
        <v>66.889204010691856</v>
      </c>
      <c r="I26" s="428">
        <v>67.494421026531114</v>
      </c>
      <c r="J26" s="428">
        <v>65.978265496627941</v>
      </c>
      <c r="K26" s="428">
        <v>64.292972006059983</v>
      </c>
      <c r="L26" s="428">
        <v>63.015454433950694</v>
      </c>
      <c r="M26" s="428">
        <v>63.675610521072286</v>
      </c>
      <c r="N26" s="428">
        <v>62.976023837988194</v>
      </c>
      <c r="O26" s="428">
        <v>62.79721284390488</v>
      </c>
      <c r="P26" s="428">
        <v>59.846948238827771</v>
      </c>
    </row>
    <row r="27" spans="1:16" x14ac:dyDescent="0.25">
      <c r="A27" s="427" t="s">
        <v>183</v>
      </c>
      <c r="B27" s="428">
        <v>61.297396340195853</v>
      </c>
      <c r="C27" s="428">
        <v>61.528797942607625</v>
      </c>
      <c r="D27" s="428">
        <v>62.428706915591583</v>
      </c>
      <c r="E27" s="428">
        <v>63.821597445985965</v>
      </c>
      <c r="F27" s="428">
        <v>63.031151042050226</v>
      </c>
      <c r="G27" s="428">
        <v>61.149725930408152</v>
      </c>
      <c r="H27" s="428">
        <v>60.871070079381099</v>
      </c>
      <c r="I27" s="428">
        <v>60.767930149130891</v>
      </c>
      <c r="J27" s="428">
        <v>60.815832331752141</v>
      </c>
      <c r="K27" s="428">
        <v>60.374958983318386</v>
      </c>
      <c r="L27" s="428">
        <v>60.280631762079608</v>
      </c>
      <c r="M27" s="428">
        <v>61.252707796002781</v>
      </c>
      <c r="N27" s="428">
        <v>60.909817032871871</v>
      </c>
      <c r="O27" s="428">
        <v>62.307153910414172</v>
      </c>
      <c r="P27" s="428">
        <v>62.007734635251602</v>
      </c>
    </row>
    <row r="28" spans="1:16" x14ac:dyDescent="0.25">
      <c r="A28" s="427" t="s">
        <v>198</v>
      </c>
      <c r="B28" s="428">
        <v>57.047160707347956</v>
      </c>
      <c r="C28" s="428">
        <v>56.527892730444641</v>
      </c>
      <c r="D28" s="428">
        <v>56.370077371120573</v>
      </c>
      <c r="E28" s="428">
        <v>54.09562904501766</v>
      </c>
      <c r="F28" s="428">
        <v>53.713730807505335</v>
      </c>
      <c r="G28" s="428">
        <v>50.178454925739736</v>
      </c>
      <c r="H28" s="428">
        <v>49.994710083169245</v>
      </c>
      <c r="I28" s="428">
        <v>48.936604886900653</v>
      </c>
      <c r="J28" s="428">
        <v>50.633222272853708</v>
      </c>
      <c r="K28" s="428">
        <v>48.528543278310842</v>
      </c>
      <c r="L28" s="428">
        <v>46.093953214143269</v>
      </c>
      <c r="M28" s="428">
        <v>43.308877125143184</v>
      </c>
      <c r="N28" s="428">
        <v>42.567404927206191</v>
      </c>
      <c r="O28" s="428">
        <v>45.064238302186695</v>
      </c>
      <c r="P28" s="428">
        <v>46.344710335536028</v>
      </c>
    </row>
    <row r="29" spans="1:16" x14ac:dyDescent="0.25">
      <c r="A29" s="427" t="s">
        <v>215</v>
      </c>
      <c r="B29" s="428">
        <v>66.606861217893695</v>
      </c>
      <c r="C29" s="428">
        <v>67.326586202793408</v>
      </c>
      <c r="D29" s="428">
        <v>68.456040737812742</v>
      </c>
      <c r="E29" s="428">
        <v>69.198558579597602</v>
      </c>
      <c r="F29" s="428">
        <v>68.735308250756503</v>
      </c>
      <c r="G29" s="428">
        <v>69.008204543691804</v>
      </c>
      <c r="H29" s="428">
        <v>71.301043406670033</v>
      </c>
      <c r="I29" s="428">
        <v>70.672449105829642</v>
      </c>
      <c r="J29" s="428">
        <v>70.762994026369725</v>
      </c>
      <c r="K29" s="428">
        <v>66.817105377357336</v>
      </c>
      <c r="L29" s="428">
        <v>66.30916144434498</v>
      </c>
      <c r="M29" s="428">
        <v>65.572576690539336</v>
      </c>
      <c r="N29" s="428">
        <v>66.778659850885163</v>
      </c>
      <c r="O29" s="428">
        <v>66.157278710291521</v>
      </c>
      <c r="P29" s="428">
        <v>66.055551899313357</v>
      </c>
    </row>
    <row r="30" spans="1:16" x14ac:dyDescent="0.25">
      <c r="A30" s="429" t="s">
        <v>454</v>
      </c>
      <c r="B30" s="430">
        <v>48.026697910412317</v>
      </c>
      <c r="C30" s="430">
        <v>48.47737333318338</v>
      </c>
      <c r="D30" s="430">
        <v>47.757723517221741</v>
      </c>
      <c r="E30" s="430">
        <v>47.443011664407329</v>
      </c>
      <c r="F30" s="430">
        <v>47.153007814600898</v>
      </c>
      <c r="G30" s="430">
        <v>47.641873073478884</v>
      </c>
      <c r="H30" s="430">
        <v>47.336144650072953</v>
      </c>
      <c r="I30" s="430">
        <v>46.621613393419729</v>
      </c>
      <c r="J30" s="430">
        <v>45.835346319294793</v>
      </c>
      <c r="K30" s="430">
        <v>45.519133992688353</v>
      </c>
      <c r="L30" s="430">
        <v>44.949535775854081</v>
      </c>
      <c r="M30" s="430">
        <v>44.616009750903224</v>
      </c>
      <c r="N30" s="430">
        <v>44.755126584278045</v>
      </c>
      <c r="O30" s="430">
        <v>44.89859700600006</v>
      </c>
      <c r="P30" s="430">
        <v>44.713010656034264</v>
      </c>
    </row>
    <row r="31" spans="1:16" s="522" customFormat="1" x14ac:dyDescent="0.25">
      <c r="A31" s="520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</row>
    <row r="32" spans="1:16" x14ac:dyDescent="0.25">
      <c r="A32" s="616" t="s">
        <v>537</v>
      </c>
    </row>
  </sheetData>
  <hyperlinks>
    <hyperlink ref="A1" location="'Índice '!A46" display="ÍNDICE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4"/>
  <sheetViews>
    <sheetView zoomScaleNormal="100" workbookViewId="0">
      <pane ySplit="6" topLeftCell="A7" activePane="bottomLeft" state="frozen"/>
      <selection activeCell="D106" sqref="D106"/>
      <selection pane="bottomLeft" activeCell="B10" sqref="B10"/>
    </sheetView>
  </sheetViews>
  <sheetFormatPr baseColWidth="10" defaultColWidth="12.140625" defaultRowHeight="15" x14ac:dyDescent="0.25"/>
  <cols>
    <col min="1" max="1" width="26.85546875" style="48" customWidth="1"/>
    <col min="2" max="2" width="16.140625" style="149" bestFit="1" customWidth="1"/>
    <col min="3" max="3" width="13.5703125" style="149" customWidth="1"/>
    <col min="4" max="4" width="15.85546875" style="48" customWidth="1"/>
    <col min="5" max="5" width="16" style="48" customWidth="1"/>
    <col min="6" max="6" width="6.5703125" style="48" bestFit="1" customWidth="1"/>
    <col min="7" max="256" width="12.140625" style="48"/>
    <col min="257" max="257" width="26.85546875" style="48" customWidth="1"/>
    <col min="258" max="258" width="16.140625" style="48" bestFit="1" customWidth="1"/>
    <col min="259" max="259" width="13.5703125" style="48" customWidth="1"/>
    <col min="260" max="260" width="15.85546875" style="48" customWidth="1"/>
    <col min="261" max="261" width="16" style="48" customWidth="1"/>
    <col min="262" max="262" width="6.5703125" style="48" bestFit="1" customWidth="1"/>
    <col min="263" max="512" width="12.140625" style="48"/>
    <col min="513" max="513" width="26.85546875" style="48" customWidth="1"/>
    <col min="514" max="514" width="16.140625" style="48" bestFit="1" customWidth="1"/>
    <col min="515" max="515" width="13.5703125" style="48" customWidth="1"/>
    <col min="516" max="516" width="15.85546875" style="48" customWidth="1"/>
    <col min="517" max="517" width="16" style="48" customWidth="1"/>
    <col min="518" max="518" width="6.5703125" style="48" bestFit="1" customWidth="1"/>
    <col min="519" max="768" width="12.140625" style="48"/>
    <col min="769" max="769" width="26.85546875" style="48" customWidth="1"/>
    <col min="770" max="770" width="16.140625" style="48" bestFit="1" customWidth="1"/>
    <col min="771" max="771" width="13.5703125" style="48" customWidth="1"/>
    <col min="772" max="772" width="15.85546875" style="48" customWidth="1"/>
    <col min="773" max="773" width="16" style="48" customWidth="1"/>
    <col min="774" max="774" width="6.5703125" style="48" bestFit="1" customWidth="1"/>
    <col min="775" max="1024" width="12.140625" style="48"/>
    <col min="1025" max="1025" width="26.85546875" style="48" customWidth="1"/>
    <col min="1026" max="1026" width="16.140625" style="48" bestFit="1" customWidth="1"/>
    <col min="1027" max="1027" width="13.5703125" style="48" customWidth="1"/>
    <col min="1028" max="1028" width="15.85546875" style="48" customWidth="1"/>
    <col min="1029" max="1029" width="16" style="48" customWidth="1"/>
    <col min="1030" max="1030" width="6.5703125" style="48" bestFit="1" customWidth="1"/>
    <col min="1031" max="1280" width="12.140625" style="48"/>
    <col min="1281" max="1281" width="26.85546875" style="48" customWidth="1"/>
    <col min="1282" max="1282" width="16.140625" style="48" bestFit="1" customWidth="1"/>
    <col min="1283" max="1283" width="13.5703125" style="48" customWidth="1"/>
    <col min="1284" max="1284" width="15.85546875" style="48" customWidth="1"/>
    <col min="1285" max="1285" width="16" style="48" customWidth="1"/>
    <col min="1286" max="1286" width="6.5703125" style="48" bestFit="1" customWidth="1"/>
    <col min="1287" max="1536" width="12.140625" style="48"/>
    <col min="1537" max="1537" width="26.85546875" style="48" customWidth="1"/>
    <col min="1538" max="1538" width="16.140625" style="48" bestFit="1" customWidth="1"/>
    <col min="1539" max="1539" width="13.5703125" style="48" customWidth="1"/>
    <col min="1540" max="1540" width="15.85546875" style="48" customWidth="1"/>
    <col min="1541" max="1541" width="16" style="48" customWidth="1"/>
    <col min="1542" max="1542" width="6.5703125" style="48" bestFit="1" customWidth="1"/>
    <col min="1543" max="1792" width="12.140625" style="48"/>
    <col min="1793" max="1793" width="26.85546875" style="48" customWidth="1"/>
    <col min="1794" max="1794" width="16.140625" style="48" bestFit="1" customWidth="1"/>
    <col min="1795" max="1795" width="13.5703125" style="48" customWidth="1"/>
    <col min="1796" max="1796" width="15.85546875" style="48" customWidth="1"/>
    <col min="1797" max="1797" width="16" style="48" customWidth="1"/>
    <col min="1798" max="1798" width="6.5703125" style="48" bestFit="1" customWidth="1"/>
    <col min="1799" max="2048" width="12.140625" style="48"/>
    <col min="2049" max="2049" width="26.85546875" style="48" customWidth="1"/>
    <col min="2050" max="2050" width="16.140625" style="48" bestFit="1" customWidth="1"/>
    <col min="2051" max="2051" width="13.5703125" style="48" customWidth="1"/>
    <col min="2052" max="2052" width="15.85546875" style="48" customWidth="1"/>
    <col min="2053" max="2053" width="16" style="48" customWidth="1"/>
    <col min="2054" max="2054" width="6.5703125" style="48" bestFit="1" customWidth="1"/>
    <col min="2055" max="2304" width="12.140625" style="48"/>
    <col min="2305" max="2305" width="26.85546875" style="48" customWidth="1"/>
    <col min="2306" max="2306" width="16.140625" style="48" bestFit="1" customWidth="1"/>
    <col min="2307" max="2307" width="13.5703125" style="48" customWidth="1"/>
    <col min="2308" max="2308" width="15.85546875" style="48" customWidth="1"/>
    <col min="2309" max="2309" width="16" style="48" customWidth="1"/>
    <col min="2310" max="2310" width="6.5703125" style="48" bestFit="1" customWidth="1"/>
    <col min="2311" max="2560" width="12.140625" style="48"/>
    <col min="2561" max="2561" width="26.85546875" style="48" customWidth="1"/>
    <col min="2562" max="2562" width="16.140625" style="48" bestFit="1" customWidth="1"/>
    <col min="2563" max="2563" width="13.5703125" style="48" customWidth="1"/>
    <col min="2564" max="2564" width="15.85546875" style="48" customWidth="1"/>
    <col min="2565" max="2565" width="16" style="48" customWidth="1"/>
    <col min="2566" max="2566" width="6.5703125" style="48" bestFit="1" customWidth="1"/>
    <col min="2567" max="2816" width="12.140625" style="48"/>
    <col min="2817" max="2817" width="26.85546875" style="48" customWidth="1"/>
    <col min="2818" max="2818" width="16.140625" style="48" bestFit="1" customWidth="1"/>
    <col min="2819" max="2819" width="13.5703125" style="48" customWidth="1"/>
    <col min="2820" max="2820" width="15.85546875" style="48" customWidth="1"/>
    <col min="2821" max="2821" width="16" style="48" customWidth="1"/>
    <col min="2822" max="2822" width="6.5703125" style="48" bestFit="1" customWidth="1"/>
    <col min="2823" max="3072" width="12.140625" style="48"/>
    <col min="3073" max="3073" width="26.85546875" style="48" customWidth="1"/>
    <col min="3074" max="3074" width="16.140625" style="48" bestFit="1" customWidth="1"/>
    <col min="3075" max="3075" width="13.5703125" style="48" customWidth="1"/>
    <col min="3076" max="3076" width="15.85546875" style="48" customWidth="1"/>
    <col min="3077" max="3077" width="16" style="48" customWidth="1"/>
    <col min="3078" max="3078" width="6.5703125" style="48" bestFit="1" customWidth="1"/>
    <col min="3079" max="3328" width="12.140625" style="48"/>
    <col min="3329" max="3329" width="26.85546875" style="48" customWidth="1"/>
    <col min="3330" max="3330" width="16.140625" style="48" bestFit="1" customWidth="1"/>
    <col min="3331" max="3331" width="13.5703125" style="48" customWidth="1"/>
    <col min="3332" max="3332" width="15.85546875" style="48" customWidth="1"/>
    <col min="3333" max="3333" width="16" style="48" customWidth="1"/>
    <col min="3334" max="3334" width="6.5703125" style="48" bestFit="1" customWidth="1"/>
    <col min="3335" max="3584" width="12.140625" style="48"/>
    <col min="3585" max="3585" width="26.85546875" style="48" customWidth="1"/>
    <col min="3586" max="3586" width="16.140625" style="48" bestFit="1" customWidth="1"/>
    <col min="3587" max="3587" width="13.5703125" style="48" customWidth="1"/>
    <col min="3588" max="3588" width="15.85546875" style="48" customWidth="1"/>
    <col min="3589" max="3589" width="16" style="48" customWidth="1"/>
    <col min="3590" max="3590" width="6.5703125" style="48" bestFit="1" customWidth="1"/>
    <col min="3591" max="3840" width="12.140625" style="48"/>
    <col min="3841" max="3841" width="26.85546875" style="48" customWidth="1"/>
    <col min="3842" max="3842" width="16.140625" style="48" bestFit="1" customWidth="1"/>
    <col min="3843" max="3843" width="13.5703125" style="48" customWidth="1"/>
    <col min="3844" max="3844" width="15.85546875" style="48" customWidth="1"/>
    <col min="3845" max="3845" width="16" style="48" customWidth="1"/>
    <col min="3846" max="3846" width="6.5703125" style="48" bestFit="1" customWidth="1"/>
    <col min="3847" max="4096" width="12.140625" style="48"/>
    <col min="4097" max="4097" width="26.85546875" style="48" customWidth="1"/>
    <col min="4098" max="4098" width="16.140625" style="48" bestFit="1" customWidth="1"/>
    <col min="4099" max="4099" width="13.5703125" style="48" customWidth="1"/>
    <col min="4100" max="4100" width="15.85546875" style="48" customWidth="1"/>
    <col min="4101" max="4101" width="16" style="48" customWidth="1"/>
    <col min="4102" max="4102" width="6.5703125" style="48" bestFit="1" customWidth="1"/>
    <col min="4103" max="4352" width="12.140625" style="48"/>
    <col min="4353" max="4353" width="26.85546875" style="48" customWidth="1"/>
    <col min="4354" max="4354" width="16.140625" style="48" bestFit="1" customWidth="1"/>
    <col min="4355" max="4355" width="13.5703125" style="48" customWidth="1"/>
    <col min="4356" max="4356" width="15.85546875" style="48" customWidth="1"/>
    <col min="4357" max="4357" width="16" style="48" customWidth="1"/>
    <col min="4358" max="4358" width="6.5703125" style="48" bestFit="1" customWidth="1"/>
    <col min="4359" max="4608" width="12.140625" style="48"/>
    <col min="4609" max="4609" width="26.85546875" style="48" customWidth="1"/>
    <col min="4610" max="4610" width="16.140625" style="48" bestFit="1" customWidth="1"/>
    <col min="4611" max="4611" width="13.5703125" style="48" customWidth="1"/>
    <col min="4612" max="4612" width="15.85546875" style="48" customWidth="1"/>
    <col min="4613" max="4613" width="16" style="48" customWidth="1"/>
    <col min="4614" max="4614" width="6.5703125" style="48" bestFit="1" customWidth="1"/>
    <col min="4615" max="4864" width="12.140625" style="48"/>
    <col min="4865" max="4865" width="26.85546875" style="48" customWidth="1"/>
    <col min="4866" max="4866" width="16.140625" style="48" bestFit="1" customWidth="1"/>
    <col min="4867" max="4867" width="13.5703125" style="48" customWidth="1"/>
    <col min="4868" max="4868" width="15.85546875" style="48" customWidth="1"/>
    <col min="4869" max="4869" width="16" style="48" customWidth="1"/>
    <col min="4870" max="4870" width="6.5703125" style="48" bestFit="1" customWidth="1"/>
    <col min="4871" max="5120" width="12.140625" style="48"/>
    <col min="5121" max="5121" width="26.85546875" style="48" customWidth="1"/>
    <col min="5122" max="5122" width="16.140625" style="48" bestFit="1" customWidth="1"/>
    <col min="5123" max="5123" width="13.5703125" style="48" customWidth="1"/>
    <col min="5124" max="5124" width="15.85546875" style="48" customWidth="1"/>
    <col min="5125" max="5125" width="16" style="48" customWidth="1"/>
    <col min="5126" max="5126" width="6.5703125" style="48" bestFit="1" customWidth="1"/>
    <col min="5127" max="5376" width="12.140625" style="48"/>
    <col min="5377" max="5377" width="26.85546875" style="48" customWidth="1"/>
    <col min="5378" max="5378" width="16.140625" style="48" bestFit="1" customWidth="1"/>
    <col min="5379" max="5379" width="13.5703125" style="48" customWidth="1"/>
    <col min="5380" max="5380" width="15.85546875" style="48" customWidth="1"/>
    <col min="5381" max="5381" width="16" style="48" customWidth="1"/>
    <col min="5382" max="5382" width="6.5703125" style="48" bestFit="1" customWidth="1"/>
    <col min="5383" max="5632" width="12.140625" style="48"/>
    <col min="5633" max="5633" width="26.85546875" style="48" customWidth="1"/>
    <col min="5634" max="5634" width="16.140625" style="48" bestFit="1" customWidth="1"/>
    <col min="5635" max="5635" width="13.5703125" style="48" customWidth="1"/>
    <col min="5636" max="5636" width="15.85546875" style="48" customWidth="1"/>
    <col min="5637" max="5637" width="16" style="48" customWidth="1"/>
    <col min="5638" max="5638" width="6.5703125" style="48" bestFit="1" customWidth="1"/>
    <col min="5639" max="5888" width="12.140625" style="48"/>
    <col min="5889" max="5889" width="26.85546875" style="48" customWidth="1"/>
    <col min="5890" max="5890" width="16.140625" style="48" bestFit="1" customWidth="1"/>
    <col min="5891" max="5891" width="13.5703125" style="48" customWidth="1"/>
    <col min="5892" max="5892" width="15.85546875" style="48" customWidth="1"/>
    <col min="5893" max="5893" width="16" style="48" customWidth="1"/>
    <col min="5894" max="5894" width="6.5703125" style="48" bestFit="1" customWidth="1"/>
    <col min="5895" max="6144" width="12.140625" style="48"/>
    <col min="6145" max="6145" width="26.85546875" style="48" customWidth="1"/>
    <col min="6146" max="6146" width="16.140625" style="48" bestFit="1" customWidth="1"/>
    <col min="6147" max="6147" width="13.5703125" style="48" customWidth="1"/>
    <col min="6148" max="6148" width="15.85546875" style="48" customWidth="1"/>
    <col min="6149" max="6149" width="16" style="48" customWidth="1"/>
    <col min="6150" max="6150" width="6.5703125" style="48" bestFit="1" customWidth="1"/>
    <col min="6151" max="6400" width="12.140625" style="48"/>
    <col min="6401" max="6401" width="26.85546875" style="48" customWidth="1"/>
    <col min="6402" max="6402" width="16.140625" style="48" bestFit="1" customWidth="1"/>
    <col min="6403" max="6403" width="13.5703125" style="48" customWidth="1"/>
    <col min="6404" max="6404" width="15.85546875" style="48" customWidth="1"/>
    <col min="6405" max="6405" width="16" style="48" customWidth="1"/>
    <col min="6406" max="6406" width="6.5703125" style="48" bestFit="1" customWidth="1"/>
    <col min="6407" max="6656" width="12.140625" style="48"/>
    <col min="6657" max="6657" width="26.85546875" style="48" customWidth="1"/>
    <col min="6658" max="6658" width="16.140625" style="48" bestFit="1" customWidth="1"/>
    <col min="6659" max="6659" width="13.5703125" style="48" customWidth="1"/>
    <col min="6660" max="6660" width="15.85546875" style="48" customWidth="1"/>
    <col min="6661" max="6661" width="16" style="48" customWidth="1"/>
    <col min="6662" max="6662" width="6.5703125" style="48" bestFit="1" customWidth="1"/>
    <col min="6663" max="6912" width="12.140625" style="48"/>
    <col min="6913" max="6913" width="26.85546875" style="48" customWidth="1"/>
    <col min="6914" max="6914" width="16.140625" style="48" bestFit="1" customWidth="1"/>
    <col min="6915" max="6915" width="13.5703125" style="48" customWidth="1"/>
    <col min="6916" max="6916" width="15.85546875" style="48" customWidth="1"/>
    <col min="6917" max="6917" width="16" style="48" customWidth="1"/>
    <col min="6918" max="6918" width="6.5703125" style="48" bestFit="1" customWidth="1"/>
    <col min="6919" max="7168" width="12.140625" style="48"/>
    <col min="7169" max="7169" width="26.85546875" style="48" customWidth="1"/>
    <col min="7170" max="7170" width="16.140625" style="48" bestFit="1" customWidth="1"/>
    <col min="7171" max="7171" width="13.5703125" style="48" customWidth="1"/>
    <col min="7172" max="7172" width="15.85546875" style="48" customWidth="1"/>
    <col min="7173" max="7173" width="16" style="48" customWidth="1"/>
    <col min="7174" max="7174" width="6.5703125" style="48" bestFit="1" customWidth="1"/>
    <col min="7175" max="7424" width="12.140625" style="48"/>
    <col min="7425" max="7425" width="26.85546875" style="48" customWidth="1"/>
    <col min="7426" max="7426" width="16.140625" style="48" bestFit="1" customWidth="1"/>
    <col min="7427" max="7427" width="13.5703125" style="48" customWidth="1"/>
    <col min="7428" max="7428" width="15.85546875" style="48" customWidth="1"/>
    <col min="7429" max="7429" width="16" style="48" customWidth="1"/>
    <col min="7430" max="7430" width="6.5703125" style="48" bestFit="1" customWidth="1"/>
    <col min="7431" max="7680" width="12.140625" style="48"/>
    <col min="7681" max="7681" width="26.85546875" style="48" customWidth="1"/>
    <col min="7682" max="7682" width="16.140625" style="48" bestFit="1" customWidth="1"/>
    <col min="7683" max="7683" width="13.5703125" style="48" customWidth="1"/>
    <col min="7684" max="7684" width="15.85546875" style="48" customWidth="1"/>
    <col min="7685" max="7685" width="16" style="48" customWidth="1"/>
    <col min="7686" max="7686" width="6.5703125" style="48" bestFit="1" customWidth="1"/>
    <col min="7687" max="7936" width="12.140625" style="48"/>
    <col min="7937" max="7937" width="26.85546875" style="48" customWidth="1"/>
    <col min="7938" max="7938" width="16.140625" style="48" bestFit="1" customWidth="1"/>
    <col min="7939" max="7939" width="13.5703125" style="48" customWidth="1"/>
    <col min="7940" max="7940" width="15.85546875" style="48" customWidth="1"/>
    <col min="7941" max="7941" width="16" style="48" customWidth="1"/>
    <col min="7942" max="7942" width="6.5703125" style="48" bestFit="1" customWidth="1"/>
    <col min="7943" max="8192" width="12.140625" style="48"/>
    <col min="8193" max="8193" width="26.85546875" style="48" customWidth="1"/>
    <col min="8194" max="8194" width="16.140625" style="48" bestFit="1" customWidth="1"/>
    <col min="8195" max="8195" width="13.5703125" style="48" customWidth="1"/>
    <col min="8196" max="8196" width="15.85546875" style="48" customWidth="1"/>
    <col min="8197" max="8197" width="16" style="48" customWidth="1"/>
    <col min="8198" max="8198" width="6.5703125" style="48" bestFit="1" customWidth="1"/>
    <col min="8199" max="8448" width="12.140625" style="48"/>
    <col min="8449" max="8449" width="26.85546875" style="48" customWidth="1"/>
    <col min="8450" max="8450" width="16.140625" style="48" bestFit="1" customWidth="1"/>
    <col min="8451" max="8451" width="13.5703125" style="48" customWidth="1"/>
    <col min="8452" max="8452" width="15.85546875" style="48" customWidth="1"/>
    <col min="8453" max="8453" width="16" style="48" customWidth="1"/>
    <col min="8454" max="8454" width="6.5703125" style="48" bestFit="1" customWidth="1"/>
    <col min="8455" max="8704" width="12.140625" style="48"/>
    <col min="8705" max="8705" width="26.85546875" style="48" customWidth="1"/>
    <col min="8706" max="8706" width="16.140625" style="48" bestFit="1" customWidth="1"/>
    <col min="8707" max="8707" width="13.5703125" style="48" customWidth="1"/>
    <col min="8708" max="8708" width="15.85546875" style="48" customWidth="1"/>
    <col min="8709" max="8709" width="16" style="48" customWidth="1"/>
    <col min="8710" max="8710" width="6.5703125" style="48" bestFit="1" customWidth="1"/>
    <col min="8711" max="8960" width="12.140625" style="48"/>
    <col min="8961" max="8961" width="26.85546875" style="48" customWidth="1"/>
    <col min="8962" max="8962" width="16.140625" style="48" bestFit="1" customWidth="1"/>
    <col min="8963" max="8963" width="13.5703125" style="48" customWidth="1"/>
    <col min="8964" max="8964" width="15.85546875" style="48" customWidth="1"/>
    <col min="8965" max="8965" width="16" style="48" customWidth="1"/>
    <col min="8966" max="8966" width="6.5703125" style="48" bestFit="1" customWidth="1"/>
    <col min="8967" max="9216" width="12.140625" style="48"/>
    <col min="9217" max="9217" width="26.85546875" style="48" customWidth="1"/>
    <col min="9218" max="9218" width="16.140625" style="48" bestFit="1" customWidth="1"/>
    <col min="9219" max="9219" width="13.5703125" style="48" customWidth="1"/>
    <col min="9220" max="9220" width="15.85546875" style="48" customWidth="1"/>
    <col min="9221" max="9221" width="16" style="48" customWidth="1"/>
    <col min="9222" max="9222" width="6.5703125" style="48" bestFit="1" customWidth="1"/>
    <col min="9223" max="9472" width="12.140625" style="48"/>
    <col min="9473" max="9473" width="26.85546875" style="48" customWidth="1"/>
    <col min="9474" max="9474" width="16.140625" style="48" bestFit="1" customWidth="1"/>
    <col min="9475" max="9475" width="13.5703125" style="48" customWidth="1"/>
    <col min="9476" max="9476" width="15.85546875" style="48" customWidth="1"/>
    <col min="9477" max="9477" width="16" style="48" customWidth="1"/>
    <col min="9478" max="9478" width="6.5703125" style="48" bestFit="1" customWidth="1"/>
    <col min="9479" max="9728" width="12.140625" style="48"/>
    <col min="9729" max="9729" width="26.85546875" style="48" customWidth="1"/>
    <col min="9730" max="9730" width="16.140625" style="48" bestFit="1" customWidth="1"/>
    <col min="9731" max="9731" width="13.5703125" style="48" customWidth="1"/>
    <col min="9732" max="9732" width="15.85546875" style="48" customWidth="1"/>
    <col min="9733" max="9733" width="16" style="48" customWidth="1"/>
    <col min="9734" max="9734" width="6.5703125" style="48" bestFit="1" customWidth="1"/>
    <col min="9735" max="9984" width="12.140625" style="48"/>
    <col min="9985" max="9985" width="26.85546875" style="48" customWidth="1"/>
    <col min="9986" max="9986" width="16.140625" style="48" bestFit="1" customWidth="1"/>
    <col min="9987" max="9987" width="13.5703125" style="48" customWidth="1"/>
    <col min="9988" max="9988" width="15.85546875" style="48" customWidth="1"/>
    <col min="9989" max="9989" width="16" style="48" customWidth="1"/>
    <col min="9990" max="9990" width="6.5703125" style="48" bestFit="1" customWidth="1"/>
    <col min="9991" max="10240" width="12.140625" style="48"/>
    <col min="10241" max="10241" width="26.85546875" style="48" customWidth="1"/>
    <col min="10242" max="10242" width="16.140625" style="48" bestFit="1" customWidth="1"/>
    <col min="10243" max="10243" width="13.5703125" style="48" customWidth="1"/>
    <col min="10244" max="10244" width="15.85546875" style="48" customWidth="1"/>
    <col min="10245" max="10245" width="16" style="48" customWidth="1"/>
    <col min="10246" max="10246" width="6.5703125" style="48" bestFit="1" customWidth="1"/>
    <col min="10247" max="10496" width="12.140625" style="48"/>
    <col min="10497" max="10497" width="26.85546875" style="48" customWidth="1"/>
    <col min="10498" max="10498" width="16.140625" style="48" bestFit="1" customWidth="1"/>
    <col min="10499" max="10499" width="13.5703125" style="48" customWidth="1"/>
    <col min="10500" max="10500" width="15.85546875" style="48" customWidth="1"/>
    <col min="10501" max="10501" width="16" style="48" customWidth="1"/>
    <col min="10502" max="10502" width="6.5703125" style="48" bestFit="1" customWidth="1"/>
    <col min="10503" max="10752" width="12.140625" style="48"/>
    <col min="10753" max="10753" width="26.85546875" style="48" customWidth="1"/>
    <col min="10754" max="10754" width="16.140625" style="48" bestFit="1" customWidth="1"/>
    <col min="10755" max="10755" width="13.5703125" style="48" customWidth="1"/>
    <col min="10756" max="10756" width="15.85546875" style="48" customWidth="1"/>
    <col min="10757" max="10757" width="16" style="48" customWidth="1"/>
    <col min="10758" max="10758" width="6.5703125" style="48" bestFit="1" customWidth="1"/>
    <col min="10759" max="11008" width="12.140625" style="48"/>
    <col min="11009" max="11009" width="26.85546875" style="48" customWidth="1"/>
    <col min="11010" max="11010" width="16.140625" style="48" bestFit="1" customWidth="1"/>
    <col min="11011" max="11011" width="13.5703125" style="48" customWidth="1"/>
    <col min="11012" max="11012" width="15.85546875" style="48" customWidth="1"/>
    <col min="11013" max="11013" width="16" style="48" customWidth="1"/>
    <col min="11014" max="11014" width="6.5703125" style="48" bestFit="1" customWidth="1"/>
    <col min="11015" max="11264" width="12.140625" style="48"/>
    <col min="11265" max="11265" width="26.85546875" style="48" customWidth="1"/>
    <col min="11266" max="11266" width="16.140625" style="48" bestFit="1" customWidth="1"/>
    <col min="11267" max="11267" width="13.5703125" style="48" customWidth="1"/>
    <col min="11268" max="11268" width="15.85546875" style="48" customWidth="1"/>
    <col min="11269" max="11269" width="16" style="48" customWidth="1"/>
    <col min="11270" max="11270" width="6.5703125" style="48" bestFit="1" customWidth="1"/>
    <col min="11271" max="11520" width="12.140625" style="48"/>
    <col min="11521" max="11521" width="26.85546875" style="48" customWidth="1"/>
    <col min="11522" max="11522" width="16.140625" style="48" bestFit="1" customWidth="1"/>
    <col min="11523" max="11523" width="13.5703125" style="48" customWidth="1"/>
    <col min="11524" max="11524" width="15.85546875" style="48" customWidth="1"/>
    <col min="11525" max="11525" width="16" style="48" customWidth="1"/>
    <col min="11526" max="11526" width="6.5703125" style="48" bestFit="1" customWidth="1"/>
    <col min="11527" max="11776" width="12.140625" style="48"/>
    <col min="11777" max="11777" width="26.85546875" style="48" customWidth="1"/>
    <col min="11778" max="11778" width="16.140625" style="48" bestFit="1" customWidth="1"/>
    <col min="11779" max="11779" width="13.5703125" style="48" customWidth="1"/>
    <col min="11780" max="11780" width="15.85546875" style="48" customWidth="1"/>
    <col min="11781" max="11781" width="16" style="48" customWidth="1"/>
    <col min="11782" max="11782" width="6.5703125" style="48" bestFit="1" customWidth="1"/>
    <col min="11783" max="12032" width="12.140625" style="48"/>
    <col min="12033" max="12033" width="26.85546875" style="48" customWidth="1"/>
    <col min="12034" max="12034" width="16.140625" style="48" bestFit="1" customWidth="1"/>
    <col min="12035" max="12035" width="13.5703125" style="48" customWidth="1"/>
    <col min="12036" max="12036" width="15.85546875" style="48" customWidth="1"/>
    <col min="12037" max="12037" width="16" style="48" customWidth="1"/>
    <col min="12038" max="12038" width="6.5703125" style="48" bestFit="1" customWidth="1"/>
    <col min="12039" max="12288" width="12.140625" style="48"/>
    <col min="12289" max="12289" width="26.85546875" style="48" customWidth="1"/>
    <col min="12290" max="12290" width="16.140625" style="48" bestFit="1" customWidth="1"/>
    <col min="12291" max="12291" width="13.5703125" style="48" customWidth="1"/>
    <col min="12292" max="12292" width="15.85546875" style="48" customWidth="1"/>
    <col min="12293" max="12293" width="16" style="48" customWidth="1"/>
    <col min="12294" max="12294" width="6.5703125" style="48" bestFit="1" customWidth="1"/>
    <col min="12295" max="12544" width="12.140625" style="48"/>
    <col min="12545" max="12545" width="26.85546875" style="48" customWidth="1"/>
    <col min="12546" max="12546" width="16.140625" style="48" bestFit="1" customWidth="1"/>
    <col min="12547" max="12547" width="13.5703125" style="48" customWidth="1"/>
    <col min="12548" max="12548" width="15.85546875" style="48" customWidth="1"/>
    <col min="12549" max="12549" width="16" style="48" customWidth="1"/>
    <col min="12550" max="12550" width="6.5703125" style="48" bestFit="1" customWidth="1"/>
    <col min="12551" max="12800" width="12.140625" style="48"/>
    <col min="12801" max="12801" width="26.85546875" style="48" customWidth="1"/>
    <col min="12802" max="12802" width="16.140625" style="48" bestFit="1" customWidth="1"/>
    <col min="12803" max="12803" width="13.5703125" style="48" customWidth="1"/>
    <col min="12804" max="12804" width="15.85546875" style="48" customWidth="1"/>
    <col min="12805" max="12805" width="16" style="48" customWidth="1"/>
    <col min="12806" max="12806" width="6.5703125" style="48" bestFit="1" customWidth="1"/>
    <col min="12807" max="13056" width="12.140625" style="48"/>
    <col min="13057" max="13057" width="26.85546875" style="48" customWidth="1"/>
    <col min="13058" max="13058" width="16.140625" style="48" bestFit="1" customWidth="1"/>
    <col min="13059" max="13059" width="13.5703125" style="48" customWidth="1"/>
    <col min="13060" max="13060" width="15.85546875" style="48" customWidth="1"/>
    <col min="13061" max="13061" width="16" style="48" customWidth="1"/>
    <col min="13062" max="13062" width="6.5703125" style="48" bestFit="1" customWidth="1"/>
    <col min="13063" max="13312" width="12.140625" style="48"/>
    <col min="13313" max="13313" width="26.85546875" style="48" customWidth="1"/>
    <col min="13314" max="13314" width="16.140625" style="48" bestFit="1" customWidth="1"/>
    <col min="13315" max="13315" width="13.5703125" style="48" customWidth="1"/>
    <col min="13316" max="13316" width="15.85546875" style="48" customWidth="1"/>
    <col min="13317" max="13317" width="16" style="48" customWidth="1"/>
    <col min="13318" max="13318" width="6.5703125" style="48" bestFit="1" customWidth="1"/>
    <col min="13319" max="13568" width="12.140625" style="48"/>
    <col min="13569" max="13569" width="26.85546875" style="48" customWidth="1"/>
    <col min="13570" max="13570" width="16.140625" style="48" bestFit="1" customWidth="1"/>
    <col min="13571" max="13571" width="13.5703125" style="48" customWidth="1"/>
    <col min="13572" max="13572" width="15.85546875" style="48" customWidth="1"/>
    <col min="13573" max="13573" width="16" style="48" customWidth="1"/>
    <col min="13574" max="13574" width="6.5703125" style="48" bestFit="1" customWidth="1"/>
    <col min="13575" max="13824" width="12.140625" style="48"/>
    <col min="13825" max="13825" width="26.85546875" style="48" customWidth="1"/>
    <col min="13826" max="13826" width="16.140625" style="48" bestFit="1" customWidth="1"/>
    <col min="13827" max="13827" width="13.5703125" style="48" customWidth="1"/>
    <col min="13828" max="13828" width="15.85546875" style="48" customWidth="1"/>
    <col min="13829" max="13829" width="16" style="48" customWidth="1"/>
    <col min="13830" max="13830" width="6.5703125" style="48" bestFit="1" customWidth="1"/>
    <col min="13831" max="14080" width="12.140625" style="48"/>
    <col min="14081" max="14081" width="26.85546875" style="48" customWidth="1"/>
    <col min="14082" max="14082" width="16.140625" style="48" bestFit="1" customWidth="1"/>
    <col min="14083" max="14083" width="13.5703125" style="48" customWidth="1"/>
    <col min="14084" max="14084" width="15.85546875" style="48" customWidth="1"/>
    <col min="14085" max="14085" width="16" style="48" customWidth="1"/>
    <col min="14086" max="14086" width="6.5703125" style="48" bestFit="1" customWidth="1"/>
    <col min="14087" max="14336" width="12.140625" style="48"/>
    <col min="14337" max="14337" width="26.85546875" style="48" customWidth="1"/>
    <col min="14338" max="14338" width="16.140625" style="48" bestFit="1" customWidth="1"/>
    <col min="14339" max="14339" width="13.5703125" style="48" customWidth="1"/>
    <col min="14340" max="14340" width="15.85546875" style="48" customWidth="1"/>
    <col min="14341" max="14341" width="16" style="48" customWidth="1"/>
    <col min="14342" max="14342" width="6.5703125" style="48" bestFit="1" customWidth="1"/>
    <col min="14343" max="14592" width="12.140625" style="48"/>
    <col min="14593" max="14593" width="26.85546875" style="48" customWidth="1"/>
    <col min="14594" max="14594" width="16.140625" style="48" bestFit="1" customWidth="1"/>
    <col min="14595" max="14595" width="13.5703125" style="48" customWidth="1"/>
    <col min="14596" max="14596" width="15.85546875" style="48" customWidth="1"/>
    <col min="14597" max="14597" width="16" style="48" customWidth="1"/>
    <col min="14598" max="14598" width="6.5703125" style="48" bestFit="1" customWidth="1"/>
    <col min="14599" max="14848" width="12.140625" style="48"/>
    <col min="14849" max="14849" width="26.85546875" style="48" customWidth="1"/>
    <col min="14850" max="14850" width="16.140625" style="48" bestFit="1" customWidth="1"/>
    <col min="14851" max="14851" width="13.5703125" style="48" customWidth="1"/>
    <col min="14852" max="14852" width="15.85546875" style="48" customWidth="1"/>
    <col min="14853" max="14853" width="16" style="48" customWidth="1"/>
    <col min="14854" max="14854" width="6.5703125" style="48" bestFit="1" customWidth="1"/>
    <col min="14855" max="15104" width="12.140625" style="48"/>
    <col min="15105" max="15105" width="26.85546875" style="48" customWidth="1"/>
    <col min="15106" max="15106" width="16.140625" style="48" bestFit="1" customWidth="1"/>
    <col min="15107" max="15107" width="13.5703125" style="48" customWidth="1"/>
    <col min="15108" max="15108" width="15.85546875" style="48" customWidth="1"/>
    <col min="15109" max="15109" width="16" style="48" customWidth="1"/>
    <col min="15110" max="15110" width="6.5703125" style="48" bestFit="1" customWidth="1"/>
    <col min="15111" max="15360" width="12.140625" style="48"/>
    <col min="15361" max="15361" width="26.85546875" style="48" customWidth="1"/>
    <col min="15362" max="15362" width="16.140625" style="48" bestFit="1" customWidth="1"/>
    <col min="15363" max="15363" width="13.5703125" style="48" customWidth="1"/>
    <col min="15364" max="15364" width="15.85546875" style="48" customWidth="1"/>
    <col min="15365" max="15365" width="16" style="48" customWidth="1"/>
    <col min="15366" max="15366" width="6.5703125" style="48" bestFit="1" customWidth="1"/>
    <col min="15367" max="15616" width="12.140625" style="48"/>
    <col min="15617" max="15617" width="26.85546875" style="48" customWidth="1"/>
    <col min="15618" max="15618" width="16.140625" style="48" bestFit="1" customWidth="1"/>
    <col min="15619" max="15619" width="13.5703125" style="48" customWidth="1"/>
    <col min="15620" max="15620" width="15.85546875" style="48" customWidth="1"/>
    <col min="15621" max="15621" width="16" style="48" customWidth="1"/>
    <col min="15622" max="15622" width="6.5703125" style="48" bestFit="1" customWidth="1"/>
    <col min="15623" max="15872" width="12.140625" style="48"/>
    <col min="15873" max="15873" width="26.85546875" style="48" customWidth="1"/>
    <col min="15874" max="15874" width="16.140625" style="48" bestFit="1" customWidth="1"/>
    <col min="15875" max="15875" width="13.5703125" style="48" customWidth="1"/>
    <col min="15876" max="15876" width="15.85546875" style="48" customWidth="1"/>
    <col min="15877" max="15877" width="16" style="48" customWidth="1"/>
    <col min="15878" max="15878" width="6.5703125" style="48" bestFit="1" customWidth="1"/>
    <col min="15879" max="16128" width="12.140625" style="48"/>
    <col min="16129" max="16129" width="26.85546875" style="48" customWidth="1"/>
    <col min="16130" max="16130" width="16.140625" style="48" bestFit="1" customWidth="1"/>
    <col min="16131" max="16131" width="13.5703125" style="48" customWidth="1"/>
    <col min="16132" max="16132" width="15.85546875" style="48" customWidth="1"/>
    <col min="16133" max="16133" width="16" style="48" customWidth="1"/>
    <col min="16134" max="16134" width="6.5703125" style="48" bestFit="1" customWidth="1"/>
    <col min="16135" max="16384" width="12.140625" style="48"/>
  </cols>
  <sheetData>
    <row r="1" spans="1:90" x14ac:dyDescent="0.25">
      <c r="A1" s="21" t="s">
        <v>30</v>
      </c>
      <c r="B1" s="215"/>
    </row>
    <row r="2" spans="1:90" x14ac:dyDescent="0.25">
      <c r="A2" s="50" t="s">
        <v>173</v>
      </c>
    </row>
    <row r="3" spans="1:90" x14ac:dyDescent="0.25">
      <c r="A3" s="53" t="s">
        <v>412</v>
      </c>
      <c r="B3" s="216"/>
      <c r="C3" s="217"/>
      <c r="D3" s="117"/>
      <c r="E3" s="117"/>
    </row>
    <row r="4" spans="1:90" ht="15.75" thickBot="1" x14ac:dyDescent="0.3">
      <c r="A4" s="218"/>
      <c r="B4" s="217"/>
      <c r="C4" s="217"/>
      <c r="D4" s="218"/>
      <c r="E4" s="218"/>
    </row>
    <row r="5" spans="1:90" ht="15.75" thickBot="1" x14ac:dyDescent="0.3">
      <c r="A5" s="219"/>
      <c r="B5" s="572" t="s">
        <v>458</v>
      </c>
      <c r="C5" s="573"/>
      <c r="D5" s="573"/>
      <c r="E5" s="574"/>
      <c r="F5" s="220"/>
    </row>
    <row r="6" spans="1:90" s="227" customFormat="1" ht="30.75" thickBot="1" x14ac:dyDescent="0.3">
      <c r="A6" s="221"/>
      <c r="B6" s="222">
        <v>2021</v>
      </c>
      <c r="C6" s="223">
        <v>2022</v>
      </c>
      <c r="D6" s="224" t="s">
        <v>174</v>
      </c>
      <c r="E6" s="225" t="s">
        <v>410</v>
      </c>
      <c r="F6" s="226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</row>
    <row r="7" spans="1:90" ht="13.5" customHeight="1" thickBot="1" x14ac:dyDescent="0.3">
      <c r="A7" s="228" t="s">
        <v>175</v>
      </c>
      <c r="B7" s="229">
        <v>10058054.949979967</v>
      </c>
      <c r="C7" s="229">
        <v>14575310.706419989</v>
      </c>
      <c r="D7" s="230">
        <v>44.91182220523681</v>
      </c>
      <c r="E7" s="230">
        <v>100</v>
      </c>
    </row>
    <row r="8" spans="1:90" s="117" customFormat="1" x14ac:dyDescent="0.25">
      <c r="A8" s="231" t="s">
        <v>39</v>
      </c>
      <c r="B8" s="232">
        <v>2616502.5663299831</v>
      </c>
      <c r="C8" s="232">
        <v>2885643.5656599985</v>
      </c>
      <c r="D8" s="233">
        <v>10.286288375689381</v>
      </c>
      <c r="E8" s="233">
        <v>19.798161588342392</v>
      </c>
      <c r="F8" s="48"/>
      <c r="G8" s="48"/>
      <c r="H8" s="48"/>
      <c r="I8" s="48"/>
      <c r="J8" s="48"/>
    </row>
    <row r="9" spans="1:90" x14ac:dyDescent="0.25">
      <c r="A9" s="231" t="s">
        <v>42</v>
      </c>
      <c r="B9" s="234">
        <v>1236684.7397599923</v>
      </c>
      <c r="C9" s="234">
        <v>1756193.8245199984</v>
      </c>
      <c r="D9" s="235">
        <v>42.008206946972514</v>
      </c>
      <c r="E9" s="235">
        <v>12.049100426699292</v>
      </c>
    </row>
    <row r="10" spans="1:90" x14ac:dyDescent="0.25">
      <c r="A10" s="236" t="s">
        <v>43</v>
      </c>
      <c r="B10" s="234">
        <v>820002.26431999914</v>
      </c>
      <c r="C10" s="234">
        <v>987773.80988999608</v>
      </c>
      <c r="D10" s="235">
        <v>20.459888084470638</v>
      </c>
      <c r="E10" s="235">
        <v>6.7770343273362341</v>
      </c>
    </row>
    <row r="11" spans="1:90" x14ac:dyDescent="0.25">
      <c r="A11" s="236" t="s">
        <v>52</v>
      </c>
      <c r="B11" s="234">
        <v>791826.89910000225</v>
      </c>
      <c r="C11" s="234">
        <v>1153004.3172799964</v>
      </c>
      <c r="D11" s="235">
        <v>45.613178661966607</v>
      </c>
      <c r="E11" s="235">
        <v>7.9106671583483461</v>
      </c>
    </row>
    <row r="12" spans="1:90" x14ac:dyDescent="0.25">
      <c r="A12" s="236" t="s">
        <v>49</v>
      </c>
      <c r="B12" s="234">
        <v>777441.93095999991</v>
      </c>
      <c r="C12" s="234">
        <v>1394231.1123000006</v>
      </c>
      <c r="D12" s="235">
        <v>79.335723579814882</v>
      </c>
      <c r="E12" s="235">
        <v>9.5657042267090979</v>
      </c>
    </row>
    <row r="13" spans="1:90" x14ac:dyDescent="0.25">
      <c r="A13" s="130" t="s">
        <v>67</v>
      </c>
      <c r="B13" s="234">
        <v>653755.15489998774</v>
      </c>
      <c r="C13" s="234">
        <v>882655.98499999777</v>
      </c>
      <c r="D13" s="235">
        <v>35.013235212658103</v>
      </c>
      <c r="E13" s="235">
        <v>6.055829633952257</v>
      </c>
    </row>
    <row r="14" spans="1:90" x14ac:dyDescent="0.25">
      <c r="A14" s="236" t="s">
        <v>41</v>
      </c>
      <c r="B14" s="234">
        <v>618103.87040000013</v>
      </c>
      <c r="C14" s="234">
        <v>905296.38052000245</v>
      </c>
      <c r="D14" s="235">
        <v>46.463470603112121</v>
      </c>
      <c r="E14" s="235">
        <v>6.2111635131129415</v>
      </c>
    </row>
    <row r="15" spans="1:90" x14ac:dyDescent="0.25">
      <c r="A15" s="236" t="s">
        <v>45</v>
      </c>
      <c r="B15" s="234">
        <v>413625.47752999963</v>
      </c>
      <c r="C15" s="234">
        <v>545440.25333999854</v>
      </c>
      <c r="D15" s="235">
        <v>31.868147145369836</v>
      </c>
      <c r="E15" s="235">
        <v>3.7422204186683197</v>
      </c>
    </row>
    <row r="16" spans="1:90" x14ac:dyDescent="0.25">
      <c r="A16" s="236" t="s">
        <v>56</v>
      </c>
      <c r="B16" s="234">
        <v>367624.88116000011</v>
      </c>
      <c r="C16" s="234">
        <v>1383235.1950300001</v>
      </c>
      <c r="D16" s="235">
        <v>276.26267043333758</v>
      </c>
      <c r="E16" s="235">
        <v>9.4902621487219907</v>
      </c>
    </row>
    <row r="17" spans="1:10" x14ac:dyDescent="0.25">
      <c r="A17" s="130" t="s">
        <v>57</v>
      </c>
      <c r="B17" s="234">
        <v>299400.52010999958</v>
      </c>
      <c r="C17" s="234">
        <v>481278.83874000015</v>
      </c>
      <c r="D17" s="235">
        <v>60.747495883834333</v>
      </c>
      <c r="E17" s="235">
        <v>3.3020142653151896</v>
      </c>
    </row>
    <row r="18" spans="1:10" x14ac:dyDescent="0.25">
      <c r="A18" s="236" t="s">
        <v>55</v>
      </c>
      <c r="B18" s="234">
        <v>284525.80139000027</v>
      </c>
      <c r="C18" s="234">
        <v>347146.93285999924</v>
      </c>
      <c r="D18" s="235">
        <v>22.008946522274801</v>
      </c>
      <c r="E18" s="235">
        <v>2.3817463644674923</v>
      </c>
    </row>
    <row r="19" spans="1:10" x14ac:dyDescent="0.25">
      <c r="A19" s="236" t="s">
        <v>51</v>
      </c>
      <c r="B19" s="234">
        <v>227398.73035999935</v>
      </c>
      <c r="C19" s="234">
        <v>437151.02531000011</v>
      </c>
      <c r="D19" s="235">
        <v>92.23987074067557</v>
      </c>
      <c r="E19" s="235">
        <v>2.9992569909157965</v>
      </c>
    </row>
    <row r="20" spans="1:10" x14ac:dyDescent="0.25">
      <c r="A20" s="236" t="s">
        <v>44</v>
      </c>
      <c r="B20" s="234">
        <v>201610.43744000004</v>
      </c>
      <c r="C20" s="234">
        <v>393964.06606000004</v>
      </c>
      <c r="D20" s="235">
        <v>95.408566670683953</v>
      </c>
      <c r="E20" s="235">
        <v>2.7029548391477554</v>
      </c>
    </row>
    <row r="21" spans="1:10" x14ac:dyDescent="0.25">
      <c r="A21" s="236" t="s">
        <v>60</v>
      </c>
      <c r="B21" s="234">
        <v>197794.26226000025</v>
      </c>
      <c r="C21" s="234">
        <v>333860.21933999989</v>
      </c>
      <c r="D21" s="235">
        <v>68.791660347124306</v>
      </c>
      <c r="E21" s="235">
        <v>2.2905873230746594</v>
      </c>
    </row>
    <row r="22" spans="1:10" x14ac:dyDescent="0.25">
      <c r="A22" s="236" t="s">
        <v>64</v>
      </c>
      <c r="B22" s="234">
        <v>179384.10751000009</v>
      </c>
      <c r="C22" s="234">
        <v>200094.72673000049</v>
      </c>
      <c r="D22" s="235">
        <v>11.545403607644479</v>
      </c>
      <c r="E22" s="235">
        <v>1.3728333533354093</v>
      </c>
    </row>
    <row r="23" spans="1:10" s="237" customFormat="1" x14ac:dyDescent="0.25">
      <c r="A23" s="236" t="s">
        <v>63</v>
      </c>
      <c r="B23" s="234">
        <v>134469.95138999991</v>
      </c>
      <c r="C23" s="234">
        <v>174915.79690000025</v>
      </c>
      <c r="D23" s="235">
        <v>30.077980315986164</v>
      </c>
      <c r="E23" s="235">
        <v>1.2000828004507311</v>
      </c>
      <c r="F23" s="48"/>
      <c r="G23" s="48"/>
      <c r="H23" s="48"/>
      <c r="I23" s="48"/>
      <c r="J23" s="48"/>
    </row>
    <row r="24" spans="1:10" x14ac:dyDescent="0.25">
      <c r="A24" s="130" t="s">
        <v>62</v>
      </c>
      <c r="B24" s="234">
        <v>104673.3554700001</v>
      </c>
      <c r="C24" s="234">
        <v>158626.88368999984</v>
      </c>
      <c r="D24" s="235">
        <v>51.544662897009253</v>
      </c>
      <c r="E24" s="235">
        <v>1.0883259155506677</v>
      </c>
    </row>
    <row r="25" spans="1:10" x14ac:dyDescent="0.25">
      <c r="A25" s="236" t="s">
        <v>48</v>
      </c>
      <c r="B25" s="238">
        <v>53732.478279999988</v>
      </c>
      <c r="C25" s="234">
        <v>51086.542589999997</v>
      </c>
      <c r="D25" s="235">
        <v>-4.9242762937752804</v>
      </c>
      <c r="E25" s="235">
        <v>0.35050053902108513</v>
      </c>
    </row>
    <row r="26" spans="1:10" x14ac:dyDescent="0.25">
      <c r="A26" s="236" t="s">
        <v>59</v>
      </c>
      <c r="B26" s="234">
        <v>26527.754589999986</v>
      </c>
      <c r="C26" s="234">
        <v>41433.219570000016</v>
      </c>
      <c r="D26" s="235">
        <v>56.188189352516318</v>
      </c>
      <c r="E26" s="235">
        <v>0.28426988902370304</v>
      </c>
    </row>
    <row r="27" spans="1:10" x14ac:dyDescent="0.25">
      <c r="A27" s="236" t="s">
        <v>50</v>
      </c>
      <c r="B27" s="234">
        <v>20278.118340000005</v>
      </c>
      <c r="C27" s="234">
        <v>7075.0680599999978</v>
      </c>
      <c r="D27" s="235">
        <v>-65.109839377729969</v>
      </c>
      <c r="E27" s="235">
        <v>4.854145618236215E-2</v>
      </c>
    </row>
    <row r="28" spans="1:10" x14ac:dyDescent="0.25">
      <c r="A28" s="130" t="s">
        <v>66</v>
      </c>
      <c r="B28" s="234">
        <v>19743.686929999974</v>
      </c>
      <c r="C28" s="234">
        <v>37492.674649999979</v>
      </c>
      <c r="D28" s="235">
        <v>89.897027758432088</v>
      </c>
      <c r="E28" s="235">
        <v>0.25723413658334965</v>
      </c>
    </row>
    <row r="29" spans="1:10" x14ac:dyDescent="0.25">
      <c r="A29" s="236" t="s">
        <v>58</v>
      </c>
      <c r="B29" s="234">
        <v>8300.9624299999959</v>
      </c>
      <c r="C29" s="234">
        <v>9221.2742800000015</v>
      </c>
      <c r="D29" s="235">
        <v>11.086809002700255</v>
      </c>
      <c r="E29" s="235">
        <v>6.3266399363536757E-2</v>
      </c>
    </row>
    <row r="30" spans="1:10" x14ac:dyDescent="0.25">
      <c r="A30" s="130" t="s">
        <v>65</v>
      </c>
      <c r="B30" s="234">
        <v>2231.3727400000007</v>
      </c>
      <c r="C30" s="234">
        <v>5655.6997299999994</v>
      </c>
      <c r="D30" s="235">
        <v>153.46279573174303</v>
      </c>
      <c r="E30" s="235">
        <v>3.8803287586238779E-2</v>
      </c>
    </row>
    <row r="31" spans="1:10" x14ac:dyDescent="0.25">
      <c r="A31" s="236" t="s">
        <v>46</v>
      </c>
      <c r="B31" s="234">
        <v>1364.0342000000001</v>
      </c>
      <c r="C31" s="234">
        <v>1440.4847200000002</v>
      </c>
      <c r="D31" s="235">
        <v>5.6047363035325724</v>
      </c>
      <c r="E31" s="235">
        <v>9.8830463995907107E-3</v>
      </c>
    </row>
    <row r="32" spans="1:10" x14ac:dyDescent="0.25">
      <c r="A32" s="236" t="s">
        <v>40</v>
      </c>
      <c r="B32" s="234">
        <v>461.76449000000002</v>
      </c>
      <c r="C32" s="234">
        <v>322.88327000000004</v>
      </c>
      <c r="D32" s="235">
        <v>-30.07620183180391</v>
      </c>
      <c r="E32" s="235">
        <v>2.2152753824848455E-3</v>
      </c>
    </row>
    <row r="33" spans="1:5" x14ac:dyDescent="0.25">
      <c r="A33" s="236" t="s">
        <v>148</v>
      </c>
      <c r="B33" s="234">
        <v>423.50534999999991</v>
      </c>
      <c r="C33" s="234">
        <v>992.51104999999984</v>
      </c>
      <c r="D33" s="235">
        <v>134.35620116723439</v>
      </c>
      <c r="E33" s="235">
        <v>6.8095361395131586E-3</v>
      </c>
    </row>
    <row r="34" spans="1:5" x14ac:dyDescent="0.25">
      <c r="A34" s="236" t="s">
        <v>61</v>
      </c>
      <c r="B34" s="234">
        <v>83.964500000000001</v>
      </c>
      <c r="C34" s="234">
        <v>10.64016</v>
      </c>
      <c r="D34" s="235">
        <v>-87.327787338696723</v>
      </c>
      <c r="E34" s="235">
        <v>7.3001256812407617E-5</v>
      </c>
    </row>
    <row r="35" spans="1:5" x14ac:dyDescent="0.25">
      <c r="A35" s="236" t="s">
        <v>47</v>
      </c>
      <c r="B35" s="234">
        <v>82.357739999999993</v>
      </c>
      <c r="C35" s="234">
        <v>46.515349999999998</v>
      </c>
      <c r="D35" s="235">
        <v>-43.520366148949691</v>
      </c>
      <c r="E35" s="235">
        <v>3.1913796513107179E-4</v>
      </c>
    </row>
    <row r="36" spans="1:5" x14ac:dyDescent="0.25">
      <c r="A36" s="236" t="s">
        <v>54</v>
      </c>
      <c r="B36" s="234">
        <v>9.9999999999999988E-34</v>
      </c>
      <c r="C36" s="234">
        <v>3.4140000000000001</v>
      </c>
      <c r="D36" s="235" t="s">
        <v>177</v>
      </c>
      <c r="E36" s="235">
        <v>2.3423171339299373E-5</v>
      </c>
    </row>
    <row r="37" spans="1:5" x14ac:dyDescent="0.25">
      <c r="A37" s="236" t="s">
        <v>68</v>
      </c>
      <c r="B37" s="234">
        <v>9.9999999999999988E-34</v>
      </c>
      <c r="C37" s="234">
        <v>16.674779999999998</v>
      </c>
      <c r="D37" s="235" t="s">
        <v>177</v>
      </c>
      <c r="E37" s="235">
        <v>1.1440428499857129E-4</v>
      </c>
    </row>
    <row r="38" spans="1:5" x14ac:dyDescent="0.25">
      <c r="A38" s="236" t="s">
        <v>69</v>
      </c>
      <c r="B38" s="234">
        <v>9.9999999999999988E-34</v>
      </c>
      <c r="C38" s="234">
        <v>0.17104</v>
      </c>
      <c r="D38" s="235" t="s">
        <v>177</v>
      </c>
      <c r="E38" s="235">
        <v>1.1734912788148112E-6</v>
      </c>
    </row>
    <row r="40" spans="1:5" x14ac:dyDescent="0.25">
      <c r="A40" s="532" t="s">
        <v>425</v>
      </c>
    </row>
    <row r="41" spans="1:5" x14ac:dyDescent="0.25">
      <c r="A41" s="533" t="s">
        <v>426</v>
      </c>
    </row>
    <row r="42" spans="1:5" x14ac:dyDescent="0.25">
      <c r="A42" s="534" t="s">
        <v>427</v>
      </c>
    </row>
    <row r="43" spans="1:5" x14ac:dyDescent="0.25">
      <c r="A43" s="535" t="s">
        <v>179</v>
      </c>
    </row>
    <row r="44" spans="1:5" x14ac:dyDescent="0.25">
      <c r="A44" s="532" t="s">
        <v>180</v>
      </c>
    </row>
  </sheetData>
  <mergeCells count="1">
    <mergeCell ref="B5:E5"/>
  </mergeCells>
  <hyperlinks>
    <hyperlink ref="A1" location="'Índice '!A49" display="ÍNDICE"/>
  </hyperlinks>
  <pageMargins left="0.75" right="0.75" top="1" bottom="1" header="0" footer="0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R32"/>
  <sheetViews>
    <sheetView zoomScaleNormal="100" workbookViewId="0">
      <pane ySplit="5" topLeftCell="A6" activePane="bottomLeft" state="frozen"/>
      <selection activeCell="D106" sqref="D106"/>
      <selection pane="bottomLeft" activeCell="B9" sqref="B9"/>
    </sheetView>
  </sheetViews>
  <sheetFormatPr baseColWidth="10" defaultColWidth="10.28515625" defaultRowHeight="15" x14ac:dyDescent="0.25"/>
  <cols>
    <col min="1" max="1" width="32.7109375" style="48" customWidth="1"/>
    <col min="2" max="2" width="14.42578125" style="149" customWidth="1"/>
    <col min="3" max="3" width="15.42578125" style="149" customWidth="1"/>
    <col min="4" max="4" width="16.28515625" style="149" customWidth="1"/>
    <col min="5" max="5" width="18" style="48" customWidth="1"/>
    <col min="6" max="8" width="17.85546875" style="48" customWidth="1"/>
    <col min="9" max="9" width="5" style="48" bestFit="1" customWidth="1"/>
    <col min="10" max="11" width="12.5703125" style="48" bestFit="1" customWidth="1"/>
    <col min="12" max="13" width="17.85546875" style="48" customWidth="1"/>
    <col min="14" max="14" width="16.7109375" style="48" customWidth="1"/>
    <col min="15" max="15" width="17.85546875" style="48" customWidth="1"/>
    <col min="16" max="16" width="19.5703125" style="48" customWidth="1"/>
    <col min="17" max="17" width="18.7109375" style="48" customWidth="1"/>
    <col min="18" max="18" width="17" style="48" customWidth="1"/>
    <col min="19" max="19" width="17.85546875" style="48" customWidth="1"/>
    <col min="20" max="255" width="10.28515625" style="48"/>
    <col min="256" max="256" width="32.7109375" style="48" customWidth="1"/>
    <col min="257" max="257" width="14.42578125" style="48" customWidth="1"/>
    <col min="258" max="258" width="15.42578125" style="48" customWidth="1"/>
    <col min="259" max="259" width="16.28515625" style="48" customWidth="1"/>
    <col min="260" max="260" width="18" style="48" customWidth="1"/>
    <col min="261" max="261" width="0" style="48" hidden="1" customWidth="1"/>
    <col min="262" max="264" width="17.85546875" style="48" customWidth="1"/>
    <col min="265" max="265" width="5" style="48" bestFit="1" customWidth="1"/>
    <col min="266" max="267" width="12.5703125" style="48" bestFit="1" customWidth="1"/>
    <col min="268" max="269" width="17.85546875" style="48" customWidth="1"/>
    <col min="270" max="270" width="16.7109375" style="48" customWidth="1"/>
    <col min="271" max="271" width="17.85546875" style="48" customWidth="1"/>
    <col min="272" max="272" width="19.5703125" style="48" customWidth="1"/>
    <col min="273" max="273" width="18.7109375" style="48" customWidth="1"/>
    <col min="274" max="274" width="17" style="48" customWidth="1"/>
    <col min="275" max="275" width="17.85546875" style="48" customWidth="1"/>
    <col min="276" max="511" width="10.28515625" style="48"/>
    <col min="512" max="512" width="32.7109375" style="48" customWidth="1"/>
    <col min="513" max="513" width="14.42578125" style="48" customWidth="1"/>
    <col min="514" max="514" width="15.42578125" style="48" customWidth="1"/>
    <col min="515" max="515" width="16.28515625" style="48" customWidth="1"/>
    <col min="516" max="516" width="18" style="48" customWidth="1"/>
    <col min="517" max="517" width="0" style="48" hidden="1" customWidth="1"/>
    <col min="518" max="520" width="17.85546875" style="48" customWidth="1"/>
    <col min="521" max="521" width="5" style="48" bestFit="1" customWidth="1"/>
    <col min="522" max="523" width="12.5703125" style="48" bestFit="1" customWidth="1"/>
    <col min="524" max="525" width="17.85546875" style="48" customWidth="1"/>
    <col min="526" max="526" width="16.7109375" style="48" customWidth="1"/>
    <col min="527" max="527" width="17.85546875" style="48" customWidth="1"/>
    <col min="528" max="528" width="19.5703125" style="48" customWidth="1"/>
    <col min="529" max="529" width="18.7109375" style="48" customWidth="1"/>
    <col min="530" max="530" width="17" style="48" customWidth="1"/>
    <col min="531" max="531" width="17.85546875" style="48" customWidth="1"/>
    <col min="532" max="767" width="10.28515625" style="48"/>
    <col min="768" max="768" width="32.7109375" style="48" customWidth="1"/>
    <col min="769" max="769" width="14.42578125" style="48" customWidth="1"/>
    <col min="770" max="770" width="15.42578125" style="48" customWidth="1"/>
    <col min="771" max="771" width="16.28515625" style="48" customWidth="1"/>
    <col min="772" max="772" width="18" style="48" customWidth="1"/>
    <col min="773" max="773" width="0" style="48" hidden="1" customWidth="1"/>
    <col min="774" max="776" width="17.85546875" style="48" customWidth="1"/>
    <col min="777" max="777" width="5" style="48" bestFit="1" customWidth="1"/>
    <col min="778" max="779" width="12.5703125" style="48" bestFit="1" customWidth="1"/>
    <col min="780" max="781" width="17.85546875" style="48" customWidth="1"/>
    <col min="782" max="782" width="16.7109375" style="48" customWidth="1"/>
    <col min="783" max="783" width="17.85546875" style="48" customWidth="1"/>
    <col min="784" max="784" width="19.5703125" style="48" customWidth="1"/>
    <col min="785" max="785" width="18.7109375" style="48" customWidth="1"/>
    <col min="786" max="786" width="17" style="48" customWidth="1"/>
    <col min="787" max="787" width="17.85546875" style="48" customWidth="1"/>
    <col min="788" max="1023" width="10.28515625" style="48"/>
    <col min="1024" max="1024" width="32.7109375" style="48" customWidth="1"/>
    <col min="1025" max="1025" width="14.42578125" style="48" customWidth="1"/>
    <col min="1026" max="1026" width="15.42578125" style="48" customWidth="1"/>
    <col min="1027" max="1027" width="16.28515625" style="48" customWidth="1"/>
    <col min="1028" max="1028" width="18" style="48" customWidth="1"/>
    <col min="1029" max="1029" width="0" style="48" hidden="1" customWidth="1"/>
    <col min="1030" max="1032" width="17.85546875" style="48" customWidth="1"/>
    <col min="1033" max="1033" width="5" style="48" bestFit="1" customWidth="1"/>
    <col min="1034" max="1035" width="12.5703125" style="48" bestFit="1" customWidth="1"/>
    <col min="1036" max="1037" width="17.85546875" style="48" customWidth="1"/>
    <col min="1038" max="1038" width="16.7109375" style="48" customWidth="1"/>
    <col min="1039" max="1039" width="17.85546875" style="48" customWidth="1"/>
    <col min="1040" max="1040" width="19.5703125" style="48" customWidth="1"/>
    <col min="1041" max="1041" width="18.7109375" style="48" customWidth="1"/>
    <col min="1042" max="1042" width="17" style="48" customWidth="1"/>
    <col min="1043" max="1043" width="17.85546875" style="48" customWidth="1"/>
    <col min="1044" max="1279" width="10.28515625" style="48"/>
    <col min="1280" max="1280" width="32.7109375" style="48" customWidth="1"/>
    <col min="1281" max="1281" width="14.42578125" style="48" customWidth="1"/>
    <col min="1282" max="1282" width="15.42578125" style="48" customWidth="1"/>
    <col min="1283" max="1283" width="16.28515625" style="48" customWidth="1"/>
    <col min="1284" max="1284" width="18" style="48" customWidth="1"/>
    <col min="1285" max="1285" width="0" style="48" hidden="1" customWidth="1"/>
    <col min="1286" max="1288" width="17.85546875" style="48" customWidth="1"/>
    <col min="1289" max="1289" width="5" style="48" bestFit="1" customWidth="1"/>
    <col min="1290" max="1291" width="12.5703125" style="48" bestFit="1" customWidth="1"/>
    <col min="1292" max="1293" width="17.85546875" style="48" customWidth="1"/>
    <col min="1294" max="1294" width="16.7109375" style="48" customWidth="1"/>
    <col min="1295" max="1295" width="17.85546875" style="48" customWidth="1"/>
    <col min="1296" max="1296" width="19.5703125" style="48" customWidth="1"/>
    <col min="1297" max="1297" width="18.7109375" style="48" customWidth="1"/>
    <col min="1298" max="1298" width="17" style="48" customWidth="1"/>
    <col min="1299" max="1299" width="17.85546875" style="48" customWidth="1"/>
    <col min="1300" max="1535" width="10.28515625" style="48"/>
    <col min="1536" max="1536" width="32.7109375" style="48" customWidth="1"/>
    <col min="1537" max="1537" width="14.42578125" style="48" customWidth="1"/>
    <col min="1538" max="1538" width="15.42578125" style="48" customWidth="1"/>
    <col min="1539" max="1539" width="16.28515625" style="48" customWidth="1"/>
    <col min="1540" max="1540" width="18" style="48" customWidth="1"/>
    <col min="1541" max="1541" width="0" style="48" hidden="1" customWidth="1"/>
    <col min="1542" max="1544" width="17.85546875" style="48" customWidth="1"/>
    <col min="1545" max="1545" width="5" style="48" bestFit="1" customWidth="1"/>
    <col min="1546" max="1547" width="12.5703125" style="48" bestFit="1" customWidth="1"/>
    <col min="1548" max="1549" width="17.85546875" style="48" customWidth="1"/>
    <col min="1550" max="1550" width="16.7109375" style="48" customWidth="1"/>
    <col min="1551" max="1551" width="17.85546875" style="48" customWidth="1"/>
    <col min="1552" max="1552" width="19.5703125" style="48" customWidth="1"/>
    <col min="1553" max="1553" width="18.7109375" style="48" customWidth="1"/>
    <col min="1554" max="1554" width="17" style="48" customWidth="1"/>
    <col min="1555" max="1555" width="17.85546875" style="48" customWidth="1"/>
    <col min="1556" max="1791" width="10.28515625" style="48"/>
    <col min="1792" max="1792" width="32.7109375" style="48" customWidth="1"/>
    <col min="1793" max="1793" width="14.42578125" style="48" customWidth="1"/>
    <col min="1794" max="1794" width="15.42578125" style="48" customWidth="1"/>
    <col min="1795" max="1795" width="16.28515625" style="48" customWidth="1"/>
    <col min="1796" max="1796" width="18" style="48" customWidth="1"/>
    <col min="1797" max="1797" width="0" style="48" hidden="1" customWidth="1"/>
    <col min="1798" max="1800" width="17.85546875" style="48" customWidth="1"/>
    <col min="1801" max="1801" width="5" style="48" bestFit="1" customWidth="1"/>
    <col min="1802" max="1803" width="12.5703125" style="48" bestFit="1" customWidth="1"/>
    <col min="1804" max="1805" width="17.85546875" style="48" customWidth="1"/>
    <col min="1806" max="1806" width="16.7109375" style="48" customWidth="1"/>
    <col min="1807" max="1807" width="17.85546875" style="48" customWidth="1"/>
    <col min="1808" max="1808" width="19.5703125" style="48" customWidth="1"/>
    <col min="1809" max="1809" width="18.7109375" style="48" customWidth="1"/>
    <col min="1810" max="1810" width="17" style="48" customWidth="1"/>
    <col min="1811" max="1811" width="17.85546875" style="48" customWidth="1"/>
    <col min="1812" max="2047" width="10.28515625" style="48"/>
    <col min="2048" max="2048" width="32.7109375" style="48" customWidth="1"/>
    <col min="2049" max="2049" width="14.42578125" style="48" customWidth="1"/>
    <col min="2050" max="2050" width="15.42578125" style="48" customWidth="1"/>
    <col min="2051" max="2051" width="16.28515625" style="48" customWidth="1"/>
    <col min="2052" max="2052" width="18" style="48" customWidth="1"/>
    <col min="2053" max="2053" width="0" style="48" hidden="1" customWidth="1"/>
    <col min="2054" max="2056" width="17.85546875" style="48" customWidth="1"/>
    <col min="2057" max="2057" width="5" style="48" bestFit="1" customWidth="1"/>
    <col min="2058" max="2059" width="12.5703125" style="48" bestFit="1" customWidth="1"/>
    <col min="2060" max="2061" width="17.85546875" style="48" customWidth="1"/>
    <col min="2062" max="2062" width="16.7109375" style="48" customWidth="1"/>
    <col min="2063" max="2063" width="17.85546875" style="48" customWidth="1"/>
    <col min="2064" max="2064" width="19.5703125" style="48" customWidth="1"/>
    <col min="2065" max="2065" width="18.7109375" style="48" customWidth="1"/>
    <col min="2066" max="2066" width="17" style="48" customWidth="1"/>
    <col min="2067" max="2067" width="17.85546875" style="48" customWidth="1"/>
    <col min="2068" max="2303" width="10.28515625" style="48"/>
    <col min="2304" max="2304" width="32.7109375" style="48" customWidth="1"/>
    <col min="2305" max="2305" width="14.42578125" style="48" customWidth="1"/>
    <col min="2306" max="2306" width="15.42578125" style="48" customWidth="1"/>
    <col min="2307" max="2307" width="16.28515625" style="48" customWidth="1"/>
    <col min="2308" max="2308" width="18" style="48" customWidth="1"/>
    <col min="2309" max="2309" width="0" style="48" hidden="1" customWidth="1"/>
    <col min="2310" max="2312" width="17.85546875" style="48" customWidth="1"/>
    <col min="2313" max="2313" width="5" style="48" bestFit="1" customWidth="1"/>
    <col min="2314" max="2315" width="12.5703125" style="48" bestFit="1" customWidth="1"/>
    <col min="2316" max="2317" width="17.85546875" style="48" customWidth="1"/>
    <col min="2318" max="2318" width="16.7109375" style="48" customWidth="1"/>
    <col min="2319" max="2319" width="17.85546875" style="48" customWidth="1"/>
    <col min="2320" max="2320" width="19.5703125" style="48" customWidth="1"/>
    <col min="2321" max="2321" width="18.7109375" style="48" customWidth="1"/>
    <col min="2322" max="2322" width="17" style="48" customWidth="1"/>
    <col min="2323" max="2323" width="17.85546875" style="48" customWidth="1"/>
    <col min="2324" max="2559" width="10.28515625" style="48"/>
    <col min="2560" max="2560" width="32.7109375" style="48" customWidth="1"/>
    <col min="2561" max="2561" width="14.42578125" style="48" customWidth="1"/>
    <col min="2562" max="2562" width="15.42578125" style="48" customWidth="1"/>
    <col min="2563" max="2563" width="16.28515625" style="48" customWidth="1"/>
    <col min="2564" max="2564" width="18" style="48" customWidth="1"/>
    <col min="2565" max="2565" width="0" style="48" hidden="1" customWidth="1"/>
    <col min="2566" max="2568" width="17.85546875" style="48" customWidth="1"/>
    <col min="2569" max="2569" width="5" style="48" bestFit="1" customWidth="1"/>
    <col min="2570" max="2571" width="12.5703125" style="48" bestFit="1" customWidth="1"/>
    <col min="2572" max="2573" width="17.85546875" style="48" customWidth="1"/>
    <col min="2574" max="2574" width="16.7109375" style="48" customWidth="1"/>
    <col min="2575" max="2575" width="17.85546875" style="48" customWidth="1"/>
    <col min="2576" max="2576" width="19.5703125" style="48" customWidth="1"/>
    <col min="2577" max="2577" width="18.7109375" style="48" customWidth="1"/>
    <col min="2578" max="2578" width="17" style="48" customWidth="1"/>
    <col min="2579" max="2579" width="17.85546875" style="48" customWidth="1"/>
    <col min="2580" max="2815" width="10.28515625" style="48"/>
    <col min="2816" max="2816" width="32.7109375" style="48" customWidth="1"/>
    <col min="2817" max="2817" width="14.42578125" style="48" customWidth="1"/>
    <col min="2818" max="2818" width="15.42578125" style="48" customWidth="1"/>
    <col min="2819" max="2819" width="16.28515625" style="48" customWidth="1"/>
    <col min="2820" max="2820" width="18" style="48" customWidth="1"/>
    <col min="2821" max="2821" width="0" style="48" hidden="1" customWidth="1"/>
    <col min="2822" max="2824" width="17.85546875" style="48" customWidth="1"/>
    <col min="2825" max="2825" width="5" style="48" bestFit="1" customWidth="1"/>
    <col min="2826" max="2827" width="12.5703125" style="48" bestFit="1" customWidth="1"/>
    <col min="2828" max="2829" width="17.85546875" style="48" customWidth="1"/>
    <col min="2830" max="2830" width="16.7109375" style="48" customWidth="1"/>
    <col min="2831" max="2831" width="17.85546875" style="48" customWidth="1"/>
    <col min="2832" max="2832" width="19.5703125" style="48" customWidth="1"/>
    <col min="2833" max="2833" width="18.7109375" style="48" customWidth="1"/>
    <col min="2834" max="2834" width="17" style="48" customWidth="1"/>
    <col min="2835" max="2835" width="17.85546875" style="48" customWidth="1"/>
    <col min="2836" max="3071" width="10.28515625" style="48"/>
    <col min="3072" max="3072" width="32.7109375" style="48" customWidth="1"/>
    <col min="3073" max="3073" width="14.42578125" style="48" customWidth="1"/>
    <col min="3074" max="3074" width="15.42578125" style="48" customWidth="1"/>
    <col min="3075" max="3075" width="16.28515625" style="48" customWidth="1"/>
    <col min="3076" max="3076" width="18" style="48" customWidth="1"/>
    <col min="3077" max="3077" width="0" style="48" hidden="1" customWidth="1"/>
    <col min="3078" max="3080" width="17.85546875" style="48" customWidth="1"/>
    <col min="3081" max="3081" width="5" style="48" bestFit="1" customWidth="1"/>
    <col min="3082" max="3083" width="12.5703125" style="48" bestFit="1" customWidth="1"/>
    <col min="3084" max="3085" width="17.85546875" style="48" customWidth="1"/>
    <col min="3086" max="3086" width="16.7109375" style="48" customWidth="1"/>
    <col min="3087" max="3087" width="17.85546875" style="48" customWidth="1"/>
    <col min="3088" max="3088" width="19.5703125" style="48" customWidth="1"/>
    <col min="3089" max="3089" width="18.7109375" style="48" customWidth="1"/>
    <col min="3090" max="3090" width="17" style="48" customWidth="1"/>
    <col min="3091" max="3091" width="17.85546875" style="48" customWidth="1"/>
    <col min="3092" max="3327" width="10.28515625" style="48"/>
    <col min="3328" max="3328" width="32.7109375" style="48" customWidth="1"/>
    <col min="3329" max="3329" width="14.42578125" style="48" customWidth="1"/>
    <col min="3330" max="3330" width="15.42578125" style="48" customWidth="1"/>
    <col min="3331" max="3331" width="16.28515625" style="48" customWidth="1"/>
    <col min="3332" max="3332" width="18" style="48" customWidth="1"/>
    <col min="3333" max="3333" width="0" style="48" hidden="1" customWidth="1"/>
    <col min="3334" max="3336" width="17.85546875" style="48" customWidth="1"/>
    <col min="3337" max="3337" width="5" style="48" bestFit="1" customWidth="1"/>
    <col min="3338" max="3339" width="12.5703125" style="48" bestFit="1" customWidth="1"/>
    <col min="3340" max="3341" width="17.85546875" style="48" customWidth="1"/>
    <col min="3342" max="3342" width="16.7109375" style="48" customWidth="1"/>
    <col min="3343" max="3343" width="17.85546875" style="48" customWidth="1"/>
    <col min="3344" max="3344" width="19.5703125" style="48" customWidth="1"/>
    <col min="3345" max="3345" width="18.7109375" style="48" customWidth="1"/>
    <col min="3346" max="3346" width="17" style="48" customWidth="1"/>
    <col min="3347" max="3347" width="17.85546875" style="48" customWidth="1"/>
    <col min="3348" max="3583" width="10.28515625" style="48"/>
    <col min="3584" max="3584" width="32.7109375" style="48" customWidth="1"/>
    <col min="3585" max="3585" width="14.42578125" style="48" customWidth="1"/>
    <col min="3586" max="3586" width="15.42578125" style="48" customWidth="1"/>
    <col min="3587" max="3587" width="16.28515625" style="48" customWidth="1"/>
    <col min="3588" max="3588" width="18" style="48" customWidth="1"/>
    <col min="3589" max="3589" width="0" style="48" hidden="1" customWidth="1"/>
    <col min="3590" max="3592" width="17.85546875" style="48" customWidth="1"/>
    <col min="3593" max="3593" width="5" style="48" bestFit="1" customWidth="1"/>
    <col min="3594" max="3595" width="12.5703125" style="48" bestFit="1" customWidth="1"/>
    <col min="3596" max="3597" width="17.85546875" style="48" customWidth="1"/>
    <col min="3598" max="3598" width="16.7109375" style="48" customWidth="1"/>
    <col min="3599" max="3599" width="17.85546875" style="48" customWidth="1"/>
    <col min="3600" max="3600" width="19.5703125" style="48" customWidth="1"/>
    <col min="3601" max="3601" width="18.7109375" style="48" customWidth="1"/>
    <col min="3602" max="3602" width="17" style="48" customWidth="1"/>
    <col min="3603" max="3603" width="17.85546875" style="48" customWidth="1"/>
    <col min="3604" max="3839" width="10.28515625" style="48"/>
    <col min="3840" max="3840" width="32.7109375" style="48" customWidth="1"/>
    <col min="3841" max="3841" width="14.42578125" style="48" customWidth="1"/>
    <col min="3842" max="3842" width="15.42578125" style="48" customWidth="1"/>
    <col min="3843" max="3843" width="16.28515625" style="48" customWidth="1"/>
    <col min="3844" max="3844" width="18" style="48" customWidth="1"/>
    <col min="3845" max="3845" width="0" style="48" hidden="1" customWidth="1"/>
    <col min="3846" max="3848" width="17.85546875" style="48" customWidth="1"/>
    <col min="3849" max="3849" width="5" style="48" bestFit="1" customWidth="1"/>
    <col min="3850" max="3851" width="12.5703125" style="48" bestFit="1" customWidth="1"/>
    <col min="3852" max="3853" width="17.85546875" style="48" customWidth="1"/>
    <col min="3854" max="3854" width="16.7109375" style="48" customWidth="1"/>
    <col min="3855" max="3855" width="17.85546875" style="48" customWidth="1"/>
    <col min="3856" max="3856" width="19.5703125" style="48" customWidth="1"/>
    <col min="3857" max="3857" width="18.7109375" style="48" customWidth="1"/>
    <col min="3858" max="3858" width="17" style="48" customWidth="1"/>
    <col min="3859" max="3859" width="17.85546875" style="48" customWidth="1"/>
    <col min="3860" max="4095" width="10.28515625" style="48"/>
    <col min="4096" max="4096" width="32.7109375" style="48" customWidth="1"/>
    <col min="4097" max="4097" width="14.42578125" style="48" customWidth="1"/>
    <col min="4098" max="4098" width="15.42578125" style="48" customWidth="1"/>
    <col min="4099" max="4099" width="16.28515625" style="48" customWidth="1"/>
    <col min="4100" max="4100" width="18" style="48" customWidth="1"/>
    <col min="4101" max="4101" width="0" style="48" hidden="1" customWidth="1"/>
    <col min="4102" max="4104" width="17.85546875" style="48" customWidth="1"/>
    <col min="4105" max="4105" width="5" style="48" bestFit="1" customWidth="1"/>
    <col min="4106" max="4107" width="12.5703125" style="48" bestFit="1" customWidth="1"/>
    <col min="4108" max="4109" width="17.85546875" style="48" customWidth="1"/>
    <col min="4110" max="4110" width="16.7109375" style="48" customWidth="1"/>
    <col min="4111" max="4111" width="17.85546875" style="48" customWidth="1"/>
    <col min="4112" max="4112" width="19.5703125" style="48" customWidth="1"/>
    <col min="4113" max="4113" width="18.7109375" style="48" customWidth="1"/>
    <col min="4114" max="4114" width="17" style="48" customWidth="1"/>
    <col min="4115" max="4115" width="17.85546875" style="48" customWidth="1"/>
    <col min="4116" max="4351" width="10.28515625" style="48"/>
    <col min="4352" max="4352" width="32.7109375" style="48" customWidth="1"/>
    <col min="4353" max="4353" width="14.42578125" style="48" customWidth="1"/>
    <col min="4354" max="4354" width="15.42578125" style="48" customWidth="1"/>
    <col min="4355" max="4355" width="16.28515625" style="48" customWidth="1"/>
    <col min="4356" max="4356" width="18" style="48" customWidth="1"/>
    <col min="4357" max="4357" width="0" style="48" hidden="1" customWidth="1"/>
    <col min="4358" max="4360" width="17.85546875" style="48" customWidth="1"/>
    <col min="4361" max="4361" width="5" style="48" bestFit="1" customWidth="1"/>
    <col min="4362" max="4363" width="12.5703125" style="48" bestFit="1" customWidth="1"/>
    <col min="4364" max="4365" width="17.85546875" style="48" customWidth="1"/>
    <col min="4366" max="4366" width="16.7109375" style="48" customWidth="1"/>
    <col min="4367" max="4367" width="17.85546875" style="48" customWidth="1"/>
    <col min="4368" max="4368" width="19.5703125" style="48" customWidth="1"/>
    <col min="4369" max="4369" width="18.7109375" style="48" customWidth="1"/>
    <col min="4370" max="4370" width="17" style="48" customWidth="1"/>
    <col min="4371" max="4371" width="17.85546875" style="48" customWidth="1"/>
    <col min="4372" max="4607" width="10.28515625" style="48"/>
    <col min="4608" max="4608" width="32.7109375" style="48" customWidth="1"/>
    <col min="4609" max="4609" width="14.42578125" style="48" customWidth="1"/>
    <col min="4610" max="4610" width="15.42578125" style="48" customWidth="1"/>
    <col min="4611" max="4611" width="16.28515625" style="48" customWidth="1"/>
    <col min="4612" max="4612" width="18" style="48" customWidth="1"/>
    <col min="4613" max="4613" width="0" style="48" hidden="1" customWidth="1"/>
    <col min="4614" max="4616" width="17.85546875" style="48" customWidth="1"/>
    <col min="4617" max="4617" width="5" style="48" bestFit="1" customWidth="1"/>
    <col min="4618" max="4619" width="12.5703125" style="48" bestFit="1" customWidth="1"/>
    <col min="4620" max="4621" width="17.85546875" style="48" customWidth="1"/>
    <col min="4622" max="4622" width="16.7109375" style="48" customWidth="1"/>
    <col min="4623" max="4623" width="17.85546875" style="48" customWidth="1"/>
    <col min="4624" max="4624" width="19.5703125" style="48" customWidth="1"/>
    <col min="4625" max="4625" width="18.7109375" style="48" customWidth="1"/>
    <col min="4626" max="4626" width="17" style="48" customWidth="1"/>
    <col min="4627" max="4627" width="17.85546875" style="48" customWidth="1"/>
    <col min="4628" max="4863" width="10.28515625" style="48"/>
    <col min="4864" max="4864" width="32.7109375" style="48" customWidth="1"/>
    <col min="4865" max="4865" width="14.42578125" style="48" customWidth="1"/>
    <col min="4866" max="4866" width="15.42578125" style="48" customWidth="1"/>
    <col min="4867" max="4867" width="16.28515625" style="48" customWidth="1"/>
    <col min="4868" max="4868" width="18" style="48" customWidth="1"/>
    <col min="4869" max="4869" width="0" style="48" hidden="1" customWidth="1"/>
    <col min="4870" max="4872" width="17.85546875" style="48" customWidth="1"/>
    <col min="4873" max="4873" width="5" style="48" bestFit="1" customWidth="1"/>
    <col min="4874" max="4875" width="12.5703125" style="48" bestFit="1" customWidth="1"/>
    <col min="4876" max="4877" width="17.85546875" style="48" customWidth="1"/>
    <col min="4878" max="4878" width="16.7109375" style="48" customWidth="1"/>
    <col min="4879" max="4879" width="17.85546875" style="48" customWidth="1"/>
    <col min="4880" max="4880" width="19.5703125" style="48" customWidth="1"/>
    <col min="4881" max="4881" width="18.7109375" style="48" customWidth="1"/>
    <col min="4882" max="4882" width="17" style="48" customWidth="1"/>
    <col min="4883" max="4883" width="17.85546875" style="48" customWidth="1"/>
    <col min="4884" max="5119" width="10.28515625" style="48"/>
    <col min="5120" max="5120" width="32.7109375" style="48" customWidth="1"/>
    <col min="5121" max="5121" width="14.42578125" style="48" customWidth="1"/>
    <col min="5122" max="5122" width="15.42578125" style="48" customWidth="1"/>
    <col min="5123" max="5123" width="16.28515625" style="48" customWidth="1"/>
    <col min="5124" max="5124" width="18" style="48" customWidth="1"/>
    <col min="5125" max="5125" width="0" style="48" hidden="1" customWidth="1"/>
    <col min="5126" max="5128" width="17.85546875" style="48" customWidth="1"/>
    <col min="5129" max="5129" width="5" style="48" bestFit="1" customWidth="1"/>
    <col min="5130" max="5131" width="12.5703125" style="48" bestFit="1" customWidth="1"/>
    <col min="5132" max="5133" width="17.85546875" style="48" customWidth="1"/>
    <col min="5134" max="5134" width="16.7109375" style="48" customWidth="1"/>
    <col min="5135" max="5135" width="17.85546875" style="48" customWidth="1"/>
    <col min="5136" max="5136" width="19.5703125" style="48" customWidth="1"/>
    <col min="5137" max="5137" width="18.7109375" style="48" customWidth="1"/>
    <col min="5138" max="5138" width="17" style="48" customWidth="1"/>
    <col min="5139" max="5139" width="17.85546875" style="48" customWidth="1"/>
    <col min="5140" max="5375" width="10.28515625" style="48"/>
    <col min="5376" max="5376" width="32.7109375" style="48" customWidth="1"/>
    <col min="5377" max="5377" width="14.42578125" style="48" customWidth="1"/>
    <col min="5378" max="5378" width="15.42578125" style="48" customWidth="1"/>
    <col min="5379" max="5379" width="16.28515625" style="48" customWidth="1"/>
    <col min="5380" max="5380" width="18" style="48" customWidth="1"/>
    <col min="5381" max="5381" width="0" style="48" hidden="1" customWidth="1"/>
    <col min="5382" max="5384" width="17.85546875" style="48" customWidth="1"/>
    <col min="5385" max="5385" width="5" style="48" bestFit="1" customWidth="1"/>
    <col min="5386" max="5387" width="12.5703125" style="48" bestFit="1" customWidth="1"/>
    <col min="5388" max="5389" width="17.85546875" style="48" customWidth="1"/>
    <col min="5390" max="5390" width="16.7109375" style="48" customWidth="1"/>
    <col min="5391" max="5391" width="17.85546875" style="48" customWidth="1"/>
    <col min="5392" max="5392" width="19.5703125" style="48" customWidth="1"/>
    <col min="5393" max="5393" width="18.7109375" style="48" customWidth="1"/>
    <col min="5394" max="5394" width="17" style="48" customWidth="1"/>
    <col min="5395" max="5395" width="17.85546875" style="48" customWidth="1"/>
    <col min="5396" max="5631" width="10.28515625" style="48"/>
    <col min="5632" max="5632" width="32.7109375" style="48" customWidth="1"/>
    <col min="5633" max="5633" width="14.42578125" style="48" customWidth="1"/>
    <col min="5634" max="5634" width="15.42578125" style="48" customWidth="1"/>
    <col min="5635" max="5635" width="16.28515625" style="48" customWidth="1"/>
    <col min="5636" max="5636" width="18" style="48" customWidth="1"/>
    <col min="5637" max="5637" width="0" style="48" hidden="1" customWidth="1"/>
    <col min="5638" max="5640" width="17.85546875" style="48" customWidth="1"/>
    <col min="5641" max="5641" width="5" style="48" bestFit="1" customWidth="1"/>
    <col min="5642" max="5643" width="12.5703125" style="48" bestFit="1" customWidth="1"/>
    <col min="5644" max="5645" width="17.85546875" style="48" customWidth="1"/>
    <col min="5646" max="5646" width="16.7109375" style="48" customWidth="1"/>
    <col min="5647" max="5647" width="17.85546875" style="48" customWidth="1"/>
    <col min="5648" max="5648" width="19.5703125" style="48" customWidth="1"/>
    <col min="5649" max="5649" width="18.7109375" style="48" customWidth="1"/>
    <col min="5650" max="5650" width="17" style="48" customWidth="1"/>
    <col min="5651" max="5651" width="17.85546875" style="48" customWidth="1"/>
    <col min="5652" max="5887" width="10.28515625" style="48"/>
    <col min="5888" max="5888" width="32.7109375" style="48" customWidth="1"/>
    <col min="5889" max="5889" width="14.42578125" style="48" customWidth="1"/>
    <col min="5890" max="5890" width="15.42578125" style="48" customWidth="1"/>
    <col min="5891" max="5891" width="16.28515625" style="48" customWidth="1"/>
    <col min="5892" max="5892" width="18" style="48" customWidth="1"/>
    <col min="5893" max="5893" width="0" style="48" hidden="1" customWidth="1"/>
    <col min="5894" max="5896" width="17.85546875" style="48" customWidth="1"/>
    <col min="5897" max="5897" width="5" style="48" bestFit="1" customWidth="1"/>
    <col min="5898" max="5899" width="12.5703125" style="48" bestFit="1" customWidth="1"/>
    <col min="5900" max="5901" width="17.85546875" style="48" customWidth="1"/>
    <col min="5902" max="5902" width="16.7109375" style="48" customWidth="1"/>
    <col min="5903" max="5903" width="17.85546875" style="48" customWidth="1"/>
    <col min="5904" max="5904" width="19.5703125" style="48" customWidth="1"/>
    <col min="5905" max="5905" width="18.7109375" style="48" customWidth="1"/>
    <col min="5906" max="5906" width="17" style="48" customWidth="1"/>
    <col min="5907" max="5907" width="17.85546875" style="48" customWidth="1"/>
    <col min="5908" max="6143" width="10.28515625" style="48"/>
    <col min="6144" max="6144" width="32.7109375" style="48" customWidth="1"/>
    <col min="6145" max="6145" width="14.42578125" style="48" customWidth="1"/>
    <col min="6146" max="6146" width="15.42578125" style="48" customWidth="1"/>
    <col min="6147" max="6147" width="16.28515625" style="48" customWidth="1"/>
    <col min="6148" max="6148" width="18" style="48" customWidth="1"/>
    <col min="6149" max="6149" width="0" style="48" hidden="1" customWidth="1"/>
    <col min="6150" max="6152" width="17.85546875" style="48" customWidth="1"/>
    <col min="6153" max="6153" width="5" style="48" bestFit="1" customWidth="1"/>
    <col min="6154" max="6155" width="12.5703125" style="48" bestFit="1" customWidth="1"/>
    <col min="6156" max="6157" width="17.85546875" style="48" customWidth="1"/>
    <col min="6158" max="6158" width="16.7109375" style="48" customWidth="1"/>
    <col min="6159" max="6159" width="17.85546875" style="48" customWidth="1"/>
    <col min="6160" max="6160" width="19.5703125" style="48" customWidth="1"/>
    <col min="6161" max="6161" width="18.7109375" style="48" customWidth="1"/>
    <col min="6162" max="6162" width="17" style="48" customWidth="1"/>
    <col min="6163" max="6163" width="17.85546875" style="48" customWidth="1"/>
    <col min="6164" max="6399" width="10.28515625" style="48"/>
    <col min="6400" max="6400" width="32.7109375" style="48" customWidth="1"/>
    <col min="6401" max="6401" width="14.42578125" style="48" customWidth="1"/>
    <col min="6402" max="6402" width="15.42578125" style="48" customWidth="1"/>
    <col min="6403" max="6403" width="16.28515625" style="48" customWidth="1"/>
    <col min="6404" max="6404" width="18" style="48" customWidth="1"/>
    <col min="6405" max="6405" width="0" style="48" hidden="1" customWidth="1"/>
    <col min="6406" max="6408" width="17.85546875" style="48" customWidth="1"/>
    <col min="6409" max="6409" width="5" style="48" bestFit="1" customWidth="1"/>
    <col min="6410" max="6411" width="12.5703125" style="48" bestFit="1" customWidth="1"/>
    <col min="6412" max="6413" width="17.85546875" style="48" customWidth="1"/>
    <col min="6414" max="6414" width="16.7109375" style="48" customWidth="1"/>
    <col min="6415" max="6415" width="17.85546875" style="48" customWidth="1"/>
    <col min="6416" max="6416" width="19.5703125" style="48" customWidth="1"/>
    <col min="6417" max="6417" width="18.7109375" style="48" customWidth="1"/>
    <col min="6418" max="6418" width="17" style="48" customWidth="1"/>
    <col min="6419" max="6419" width="17.85546875" style="48" customWidth="1"/>
    <col min="6420" max="6655" width="10.28515625" style="48"/>
    <col min="6656" max="6656" width="32.7109375" style="48" customWidth="1"/>
    <col min="6657" max="6657" width="14.42578125" style="48" customWidth="1"/>
    <col min="6658" max="6658" width="15.42578125" style="48" customWidth="1"/>
    <col min="6659" max="6659" width="16.28515625" style="48" customWidth="1"/>
    <col min="6660" max="6660" width="18" style="48" customWidth="1"/>
    <col min="6661" max="6661" width="0" style="48" hidden="1" customWidth="1"/>
    <col min="6662" max="6664" width="17.85546875" style="48" customWidth="1"/>
    <col min="6665" max="6665" width="5" style="48" bestFit="1" customWidth="1"/>
    <col min="6666" max="6667" width="12.5703125" style="48" bestFit="1" customWidth="1"/>
    <col min="6668" max="6669" width="17.85546875" style="48" customWidth="1"/>
    <col min="6670" max="6670" width="16.7109375" style="48" customWidth="1"/>
    <col min="6671" max="6671" width="17.85546875" style="48" customWidth="1"/>
    <col min="6672" max="6672" width="19.5703125" style="48" customWidth="1"/>
    <col min="6673" max="6673" width="18.7109375" style="48" customWidth="1"/>
    <col min="6674" max="6674" width="17" style="48" customWidth="1"/>
    <col min="6675" max="6675" width="17.85546875" style="48" customWidth="1"/>
    <col min="6676" max="6911" width="10.28515625" style="48"/>
    <col min="6912" max="6912" width="32.7109375" style="48" customWidth="1"/>
    <col min="6913" max="6913" width="14.42578125" style="48" customWidth="1"/>
    <col min="6914" max="6914" width="15.42578125" style="48" customWidth="1"/>
    <col min="6915" max="6915" width="16.28515625" style="48" customWidth="1"/>
    <col min="6916" max="6916" width="18" style="48" customWidth="1"/>
    <col min="6917" max="6917" width="0" style="48" hidden="1" customWidth="1"/>
    <col min="6918" max="6920" width="17.85546875" style="48" customWidth="1"/>
    <col min="6921" max="6921" width="5" style="48" bestFit="1" customWidth="1"/>
    <col min="6922" max="6923" width="12.5703125" style="48" bestFit="1" customWidth="1"/>
    <col min="6924" max="6925" width="17.85546875" style="48" customWidth="1"/>
    <col min="6926" max="6926" width="16.7109375" style="48" customWidth="1"/>
    <col min="6927" max="6927" width="17.85546875" style="48" customWidth="1"/>
    <col min="6928" max="6928" width="19.5703125" style="48" customWidth="1"/>
    <col min="6929" max="6929" width="18.7109375" style="48" customWidth="1"/>
    <col min="6930" max="6930" width="17" style="48" customWidth="1"/>
    <col min="6931" max="6931" width="17.85546875" style="48" customWidth="1"/>
    <col min="6932" max="7167" width="10.28515625" style="48"/>
    <col min="7168" max="7168" width="32.7109375" style="48" customWidth="1"/>
    <col min="7169" max="7169" width="14.42578125" style="48" customWidth="1"/>
    <col min="7170" max="7170" width="15.42578125" style="48" customWidth="1"/>
    <col min="7171" max="7171" width="16.28515625" style="48" customWidth="1"/>
    <col min="7172" max="7172" width="18" style="48" customWidth="1"/>
    <col min="7173" max="7173" width="0" style="48" hidden="1" customWidth="1"/>
    <col min="7174" max="7176" width="17.85546875" style="48" customWidth="1"/>
    <col min="7177" max="7177" width="5" style="48" bestFit="1" customWidth="1"/>
    <col min="7178" max="7179" width="12.5703125" style="48" bestFit="1" customWidth="1"/>
    <col min="7180" max="7181" width="17.85546875" style="48" customWidth="1"/>
    <col min="7182" max="7182" width="16.7109375" style="48" customWidth="1"/>
    <col min="7183" max="7183" width="17.85546875" style="48" customWidth="1"/>
    <col min="7184" max="7184" width="19.5703125" style="48" customWidth="1"/>
    <col min="7185" max="7185" width="18.7109375" style="48" customWidth="1"/>
    <col min="7186" max="7186" width="17" style="48" customWidth="1"/>
    <col min="7187" max="7187" width="17.85546875" style="48" customWidth="1"/>
    <col min="7188" max="7423" width="10.28515625" style="48"/>
    <col min="7424" max="7424" width="32.7109375" style="48" customWidth="1"/>
    <col min="7425" max="7425" width="14.42578125" style="48" customWidth="1"/>
    <col min="7426" max="7426" width="15.42578125" style="48" customWidth="1"/>
    <col min="7427" max="7427" width="16.28515625" style="48" customWidth="1"/>
    <col min="7428" max="7428" width="18" style="48" customWidth="1"/>
    <col min="7429" max="7429" width="0" style="48" hidden="1" customWidth="1"/>
    <col min="7430" max="7432" width="17.85546875" style="48" customWidth="1"/>
    <col min="7433" max="7433" width="5" style="48" bestFit="1" customWidth="1"/>
    <col min="7434" max="7435" width="12.5703125" style="48" bestFit="1" customWidth="1"/>
    <col min="7436" max="7437" width="17.85546875" style="48" customWidth="1"/>
    <col min="7438" max="7438" width="16.7109375" style="48" customWidth="1"/>
    <col min="7439" max="7439" width="17.85546875" style="48" customWidth="1"/>
    <col min="7440" max="7440" width="19.5703125" style="48" customWidth="1"/>
    <col min="7441" max="7441" width="18.7109375" style="48" customWidth="1"/>
    <col min="7442" max="7442" width="17" style="48" customWidth="1"/>
    <col min="7443" max="7443" width="17.85546875" style="48" customWidth="1"/>
    <col min="7444" max="7679" width="10.28515625" style="48"/>
    <col min="7680" max="7680" width="32.7109375" style="48" customWidth="1"/>
    <col min="7681" max="7681" width="14.42578125" style="48" customWidth="1"/>
    <col min="7682" max="7682" width="15.42578125" style="48" customWidth="1"/>
    <col min="7683" max="7683" width="16.28515625" style="48" customWidth="1"/>
    <col min="7684" max="7684" width="18" style="48" customWidth="1"/>
    <col min="7685" max="7685" width="0" style="48" hidden="1" customWidth="1"/>
    <col min="7686" max="7688" width="17.85546875" style="48" customWidth="1"/>
    <col min="7689" max="7689" width="5" style="48" bestFit="1" customWidth="1"/>
    <col min="7690" max="7691" width="12.5703125" style="48" bestFit="1" customWidth="1"/>
    <col min="7692" max="7693" width="17.85546875" style="48" customWidth="1"/>
    <col min="7694" max="7694" width="16.7109375" style="48" customWidth="1"/>
    <col min="7695" max="7695" width="17.85546875" style="48" customWidth="1"/>
    <col min="7696" max="7696" width="19.5703125" style="48" customWidth="1"/>
    <col min="7697" max="7697" width="18.7109375" style="48" customWidth="1"/>
    <col min="7698" max="7698" width="17" style="48" customWidth="1"/>
    <col min="7699" max="7699" width="17.85546875" style="48" customWidth="1"/>
    <col min="7700" max="7935" width="10.28515625" style="48"/>
    <col min="7936" max="7936" width="32.7109375" style="48" customWidth="1"/>
    <col min="7937" max="7937" width="14.42578125" style="48" customWidth="1"/>
    <col min="7938" max="7938" width="15.42578125" style="48" customWidth="1"/>
    <col min="7939" max="7939" width="16.28515625" style="48" customWidth="1"/>
    <col min="7940" max="7940" width="18" style="48" customWidth="1"/>
    <col min="7941" max="7941" width="0" style="48" hidden="1" customWidth="1"/>
    <col min="7942" max="7944" width="17.85546875" style="48" customWidth="1"/>
    <col min="7945" max="7945" width="5" style="48" bestFit="1" customWidth="1"/>
    <col min="7946" max="7947" width="12.5703125" style="48" bestFit="1" customWidth="1"/>
    <col min="7948" max="7949" width="17.85546875" style="48" customWidth="1"/>
    <col min="7950" max="7950" width="16.7109375" style="48" customWidth="1"/>
    <col min="7951" max="7951" width="17.85546875" style="48" customWidth="1"/>
    <col min="7952" max="7952" width="19.5703125" style="48" customWidth="1"/>
    <col min="7953" max="7953" width="18.7109375" style="48" customWidth="1"/>
    <col min="7954" max="7954" width="17" style="48" customWidth="1"/>
    <col min="7955" max="7955" width="17.85546875" style="48" customWidth="1"/>
    <col min="7956" max="8191" width="10.28515625" style="48"/>
    <col min="8192" max="8192" width="32.7109375" style="48" customWidth="1"/>
    <col min="8193" max="8193" width="14.42578125" style="48" customWidth="1"/>
    <col min="8194" max="8194" width="15.42578125" style="48" customWidth="1"/>
    <col min="8195" max="8195" width="16.28515625" style="48" customWidth="1"/>
    <col min="8196" max="8196" width="18" style="48" customWidth="1"/>
    <col min="8197" max="8197" width="0" style="48" hidden="1" customWidth="1"/>
    <col min="8198" max="8200" width="17.85546875" style="48" customWidth="1"/>
    <col min="8201" max="8201" width="5" style="48" bestFit="1" customWidth="1"/>
    <col min="8202" max="8203" width="12.5703125" style="48" bestFit="1" customWidth="1"/>
    <col min="8204" max="8205" width="17.85546875" style="48" customWidth="1"/>
    <col min="8206" max="8206" width="16.7109375" style="48" customWidth="1"/>
    <col min="8207" max="8207" width="17.85546875" style="48" customWidth="1"/>
    <col min="8208" max="8208" width="19.5703125" style="48" customWidth="1"/>
    <col min="8209" max="8209" width="18.7109375" style="48" customWidth="1"/>
    <col min="8210" max="8210" width="17" style="48" customWidth="1"/>
    <col min="8211" max="8211" width="17.85546875" style="48" customWidth="1"/>
    <col min="8212" max="8447" width="10.28515625" style="48"/>
    <col min="8448" max="8448" width="32.7109375" style="48" customWidth="1"/>
    <col min="8449" max="8449" width="14.42578125" style="48" customWidth="1"/>
    <col min="8450" max="8450" width="15.42578125" style="48" customWidth="1"/>
    <col min="8451" max="8451" width="16.28515625" style="48" customWidth="1"/>
    <col min="8452" max="8452" width="18" style="48" customWidth="1"/>
    <col min="8453" max="8453" width="0" style="48" hidden="1" customWidth="1"/>
    <col min="8454" max="8456" width="17.85546875" style="48" customWidth="1"/>
    <col min="8457" max="8457" width="5" style="48" bestFit="1" customWidth="1"/>
    <col min="8458" max="8459" width="12.5703125" style="48" bestFit="1" customWidth="1"/>
    <col min="8460" max="8461" width="17.85546875" style="48" customWidth="1"/>
    <col min="8462" max="8462" width="16.7109375" style="48" customWidth="1"/>
    <col min="8463" max="8463" width="17.85546875" style="48" customWidth="1"/>
    <col min="8464" max="8464" width="19.5703125" style="48" customWidth="1"/>
    <col min="8465" max="8465" width="18.7109375" style="48" customWidth="1"/>
    <col min="8466" max="8466" width="17" style="48" customWidth="1"/>
    <col min="8467" max="8467" width="17.85546875" style="48" customWidth="1"/>
    <col min="8468" max="8703" width="10.28515625" style="48"/>
    <col min="8704" max="8704" width="32.7109375" style="48" customWidth="1"/>
    <col min="8705" max="8705" width="14.42578125" style="48" customWidth="1"/>
    <col min="8706" max="8706" width="15.42578125" style="48" customWidth="1"/>
    <col min="8707" max="8707" width="16.28515625" style="48" customWidth="1"/>
    <col min="8708" max="8708" width="18" style="48" customWidth="1"/>
    <col min="8709" max="8709" width="0" style="48" hidden="1" customWidth="1"/>
    <col min="8710" max="8712" width="17.85546875" style="48" customWidth="1"/>
    <col min="8713" max="8713" width="5" style="48" bestFit="1" customWidth="1"/>
    <col min="8714" max="8715" width="12.5703125" style="48" bestFit="1" customWidth="1"/>
    <col min="8716" max="8717" width="17.85546875" style="48" customWidth="1"/>
    <col min="8718" max="8718" width="16.7109375" style="48" customWidth="1"/>
    <col min="8719" max="8719" width="17.85546875" style="48" customWidth="1"/>
    <col min="8720" max="8720" width="19.5703125" style="48" customWidth="1"/>
    <col min="8721" max="8721" width="18.7109375" style="48" customWidth="1"/>
    <col min="8722" max="8722" width="17" style="48" customWidth="1"/>
    <col min="8723" max="8723" width="17.85546875" style="48" customWidth="1"/>
    <col min="8724" max="8959" width="10.28515625" style="48"/>
    <col min="8960" max="8960" width="32.7109375" style="48" customWidth="1"/>
    <col min="8961" max="8961" width="14.42578125" style="48" customWidth="1"/>
    <col min="8962" max="8962" width="15.42578125" style="48" customWidth="1"/>
    <col min="8963" max="8963" width="16.28515625" style="48" customWidth="1"/>
    <col min="8964" max="8964" width="18" style="48" customWidth="1"/>
    <col min="8965" max="8965" width="0" style="48" hidden="1" customWidth="1"/>
    <col min="8966" max="8968" width="17.85546875" style="48" customWidth="1"/>
    <col min="8969" max="8969" width="5" style="48" bestFit="1" customWidth="1"/>
    <col min="8970" max="8971" width="12.5703125" style="48" bestFit="1" customWidth="1"/>
    <col min="8972" max="8973" width="17.85546875" style="48" customWidth="1"/>
    <col min="8974" max="8974" width="16.7109375" style="48" customWidth="1"/>
    <col min="8975" max="8975" width="17.85546875" style="48" customWidth="1"/>
    <col min="8976" max="8976" width="19.5703125" style="48" customWidth="1"/>
    <col min="8977" max="8977" width="18.7109375" style="48" customWidth="1"/>
    <col min="8978" max="8978" width="17" style="48" customWidth="1"/>
    <col min="8979" max="8979" width="17.85546875" style="48" customWidth="1"/>
    <col min="8980" max="9215" width="10.28515625" style="48"/>
    <col min="9216" max="9216" width="32.7109375" style="48" customWidth="1"/>
    <col min="9217" max="9217" width="14.42578125" style="48" customWidth="1"/>
    <col min="9218" max="9218" width="15.42578125" style="48" customWidth="1"/>
    <col min="9219" max="9219" width="16.28515625" style="48" customWidth="1"/>
    <col min="9220" max="9220" width="18" style="48" customWidth="1"/>
    <col min="9221" max="9221" width="0" style="48" hidden="1" customWidth="1"/>
    <col min="9222" max="9224" width="17.85546875" style="48" customWidth="1"/>
    <col min="9225" max="9225" width="5" style="48" bestFit="1" customWidth="1"/>
    <col min="9226" max="9227" width="12.5703125" style="48" bestFit="1" customWidth="1"/>
    <col min="9228" max="9229" width="17.85546875" style="48" customWidth="1"/>
    <col min="9230" max="9230" width="16.7109375" style="48" customWidth="1"/>
    <col min="9231" max="9231" width="17.85546875" style="48" customWidth="1"/>
    <col min="9232" max="9232" width="19.5703125" style="48" customWidth="1"/>
    <col min="9233" max="9233" width="18.7109375" style="48" customWidth="1"/>
    <col min="9234" max="9234" width="17" style="48" customWidth="1"/>
    <col min="9235" max="9235" width="17.85546875" style="48" customWidth="1"/>
    <col min="9236" max="9471" width="10.28515625" style="48"/>
    <col min="9472" max="9472" width="32.7109375" style="48" customWidth="1"/>
    <col min="9473" max="9473" width="14.42578125" style="48" customWidth="1"/>
    <col min="9474" max="9474" width="15.42578125" style="48" customWidth="1"/>
    <col min="9475" max="9475" width="16.28515625" style="48" customWidth="1"/>
    <col min="9476" max="9476" width="18" style="48" customWidth="1"/>
    <col min="9477" max="9477" width="0" style="48" hidden="1" customWidth="1"/>
    <col min="9478" max="9480" width="17.85546875" style="48" customWidth="1"/>
    <col min="9481" max="9481" width="5" style="48" bestFit="1" customWidth="1"/>
    <col min="9482" max="9483" width="12.5703125" style="48" bestFit="1" customWidth="1"/>
    <col min="9484" max="9485" width="17.85546875" style="48" customWidth="1"/>
    <col min="9486" max="9486" width="16.7109375" style="48" customWidth="1"/>
    <col min="9487" max="9487" width="17.85546875" style="48" customWidth="1"/>
    <col min="9488" max="9488" width="19.5703125" style="48" customWidth="1"/>
    <col min="9489" max="9489" width="18.7109375" style="48" customWidth="1"/>
    <col min="9490" max="9490" width="17" style="48" customWidth="1"/>
    <col min="9491" max="9491" width="17.85546875" style="48" customWidth="1"/>
    <col min="9492" max="9727" width="10.28515625" style="48"/>
    <col min="9728" max="9728" width="32.7109375" style="48" customWidth="1"/>
    <col min="9729" max="9729" width="14.42578125" style="48" customWidth="1"/>
    <col min="9730" max="9730" width="15.42578125" style="48" customWidth="1"/>
    <col min="9731" max="9731" width="16.28515625" style="48" customWidth="1"/>
    <col min="9732" max="9732" width="18" style="48" customWidth="1"/>
    <col min="9733" max="9733" width="0" style="48" hidden="1" customWidth="1"/>
    <col min="9734" max="9736" width="17.85546875" style="48" customWidth="1"/>
    <col min="9737" max="9737" width="5" style="48" bestFit="1" customWidth="1"/>
    <col min="9738" max="9739" width="12.5703125" style="48" bestFit="1" customWidth="1"/>
    <col min="9740" max="9741" width="17.85546875" style="48" customWidth="1"/>
    <col min="9742" max="9742" width="16.7109375" style="48" customWidth="1"/>
    <col min="9743" max="9743" width="17.85546875" style="48" customWidth="1"/>
    <col min="9744" max="9744" width="19.5703125" style="48" customWidth="1"/>
    <col min="9745" max="9745" width="18.7109375" style="48" customWidth="1"/>
    <col min="9746" max="9746" width="17" style="48" customWidth="1"/>
    <col min="9747" max="9747" width="17.85546875" style="48" customWidth="1"/>
    <col min="9748" max="9983" width="10.28515625" style="48"/>
    <col min="9984" max="9984" width="32.7109375" style="48" customWidth="1"/>
    <col min="9985" max="9985" width="14.42578125" style="48" customWidth="1"/>
    <col min="9986" max="9986" width="15.42578125" style="48" customWidth="1"/>
    <col min="9987" max="9987" width="16.28515625" style="48" customWidth="1"/>
    <col min="9988" max="9988" width="18" style="48" customWidth="1"/>
    <col min="9989" max="9989" width="0" style="48" hidden="1" customWidth="1"/>
    <col min="9990" max="9992" width="17.85546875" style="48" customWidth="1"/>
    <col min="9993" max="9993" width="5" style="48" bestFit="1" customWidth="1"/>
    <col min="9994" max="9995" width="12.5703125" style="48" bestFit="1" customWidth="1"/>
    <col min="9996" max="9997" width="17.85546875" style="48" customWidth="1"/>
    <col min="9998" max="9998" width="16.7109375" style="48" customWidth="1"/>
    <col min="9999" max="9999" width="17.85546875" style="48" customWidth="1"/>
    <col min="10000" max="10000" width="19.5703125" style="48" customWidth="1"/>
    <col min="10001" max="10001" width="18.7109375" style="48" customWidth="1"/>
    <col min="10002" max="10002" width="17" style="48" customWidth="1"/>
    <col min="10003" max="10003" width="17.85546875" style="48" customWidth="1"/>
    <col min="10004" max="10239" width="10.28515625" style="48"/>
    <col min="10240" max="10240" width="32.7109375" style="48" customWidth="1"/>
    <col min="10241" max="10241" width="14.42578125" style="48" customWidth="1"/>
    <col min="10242" max="10242" width="15.42578125" style="48" customWidth="1"/>
    <col min="10243" max="10243" width="16.28515625" style="48" customWidth="1"/>
    <col min="10244" max="10244" width="18" style="48" customWidth="1"/>
    <col min="10245" max="10245" width="0" style="48" hidden="1" customWidth="1"/>
    <col min="10246" max="10248" width="17.85546875" style="48" customWidth="1"/>
    <col min="10249" max="10249" width="5" style="48" bestFit="1" customWidth="1"/>
    <col min="10250" max="10251" width="12.5703125" style="48" bestFit="1" customWidth="1"/>
    <col min="10252" max="10253" width="17.85546875" style="48" customWidth="1"/>
    <col min="10254" max="10254" width="16.7109375" style="48" customWidth="1"/>
    <col min="10255" max="10255" width="17.85546875" style="48" customWidth="1"/>
    <col min="10256" max="10256" width="19.5703125" style="48" customWidth="1"/>
    <col min="10257" max="10257" width="18.7109375" style="48" customWidth="1"/>
    <col min="10258" max="10258" width="17" style="48" customWidth="1"/>
    <col min="10259" max="10259" width="17.85546875" style="48" customWidth="1"/>
    <col min="10260" max="10495" width="10.28515625" style="48"/>
    <col min="10496" max="10496" width="32.7109375" style="48" customWidth="1"/>
    <col min="10497" max="10497" width="14.42578125" style="48" customWidth="1"/>
    <col min="10498" max="10498" width="15.42578125" style="48" customWidth="1"/>
    <col min="10499" max="10499" width="16.28515625" style="48" customWidth="1"/>
    <col min="10500" max="10500" width="18" style="48" customWidth="1"/>
    <col min="10501" max="10501" width="0" style="48" hidden="1" customWidth="1"/>
    <col min="10502" max="10504" width="17.85546875" style="48" customWidth="1"/>
    <col min="10505" max="10505" width="5" style="48" bestFit="1" customWidth="1"/>
    <col min="10506" max="10507" width="12.5703125" style="48" bestFit="1" customWidth="1"/>
    <col min="10508" max="10509" width="17.85546875" style="48" customWidth="1"/>
    <col min="10510" max="10510" width="16.7109375" style="48" customWidth="1"/>
    <col min="10511" max="10511" width="17.85546875" style="48" customWidth="1"/>
    <col min="10512" max="10512" width="19.5703125" style="48" customWidth="1"/>
    <col min="10513" max="10513" width="18.7109375" style="48" customWidth="1"/>
    <col min="10514" max="10514" width="17" style="48" customWidth="1"/>
    <col min="10515" max="10515" width="17.85546875" style="48" customWidth="1"/>
    <col min="10516" max="10751" width="10.28515625" style="48"/>
    <col min="10752" max="10752" width="32.7109375" style="48" customWidth="1"/>
    <col min="10753" max="10753" width="14.42578125" style="48" customWidth="1"/>
    <col min="10754" max="10754" width="15.42578125" style="48" customWidth="1"/>
    <col min="10755" max="10755" width="16.28515625" style="48" customWidth="1"/>
    <col min="10756" max="10756" width="18" style="48" customWidth="1"/>
    <col min="10757" max="10757" width="0" style="48" hidden="1" customWidth="1"/>
    <col min="10758" max="10760" width="17.85546875" style="48" customWidth="1"/>
    <col min="10761" max="10761" width="5" style="48" bestFit="1" customWidth="1"/>
    <col min="10762" max="10763" width="12.5703125" style="48" bestFit="1" customWidth="1"/>
    <col min="10764" max="10765" width="17.85546875" style="48" customWidth="1"/>
    <col min="10766" max="10766" width="16.7109375" style="48" customWidth="1"/>
    <col min="10767" max="10767" width="17.85546875" style="48" customWidth="1"/>
    <col min="10768" max="10768" width="19.5703125" style="48" customWidth="1"/>
    <col min="10769" max="10769" width="18.7109375" style="48" customWidth="1"/>
    <col min="10770" max="10770" width="17" style="48" customWidth="1"/>
    <col min="10771" max="10771" width="17.85546875" style="48" customWidth="1"/>
    <col min="10772" max="11007" width="10.28515625" style="48"/>
    <col min="11008" max="11008" width="32.7109375" style="48" customWidth="1"/>
    <col min="11009" max="11009" width="14.42578125" style="48" customWidth="1"/>
    <col min="11010" max="11010" width="15.42578125" style="48" customWidth="1"/>
    <col min="11011" max="11011" width="16.28515625" style="48" customWidth="1"/>
    <col min="11012" max="11012" width="18" style="48" customWidth="1"/>
    <col min="11013" max="11013" width="0" style="48" hidden="1" customWidth="1"/>
    <col min="11014" max="11016" width="17.85546875" style="48" customWidth="1"/>
    <col min="11017" max="11017" width="5" style="48" bestFit="1" customWidth="1"/>
    <col min="11018" max="11019" width="12.5703125" style="48" bestFit="1" customWidth="1"/>
    <col min="11020" max="11021" width="17.85546875" style="48" customWidth="1"/>
    <col min="11022" max="11022" width="16.7109375" style="48" customWidth="1"/>
    <col min="11023" max="11023" width="17.85546875" style="48" customWidth="1"/>
    <col min="11024" max="11024" width="19.5703125" style="48" customWidth="1"/>
    <col min="11025" max="11025" width="18.7109375" style="48" customWidth="1"/>
    <col min="11026" max="11026" width="17" style="48" customWidth="1"/>
    <col min="11027" max="11027" width="17.85546875" style="48" customWidth="1"/>
    <col min="11028" max="11263" width="10.28515625" style="48"/>
    <col min="11264" max="11264" width="32.7109375" style="48" customWidth="1"/>
    <col min="11265" max="11265" width="14.42578125" style="48" customWidth="1"/>
    <col min="11266" max="11266" width="15.42578125" style="48" customWidth="1"/>
    <col min="11267" max="11267" width="16.28515625" style="48" customWidth="1"/>
    <col min="11268" max="11268" width="18" style="48" customWidth="1"/>
    <col min="11269" max="11269" width="0" style="48" hidden="1" customWidth="1"/>
    <col min="11270" max="11272" width="17.85546875" style="48" customWidth="1"/>
    <col min="11273" max="11273" width="5" style="48" bestFit="1" customWidth="1"/>
    <col min="11274" max="11275" width="12.5703125" style="48" bestFit="1" customWidth="1"/>
    <col min="11276" max="11277" width="17.85546875" style="48" customWidth="1"/>
    <col min="11278" max="11278" width="16.7109375" style="48" customWidth="1"/>
    <col min="11279" max="11279" width="17.85546875" style="48" customWidth="1"/>
    <col min="11280" max="11280" width="19.5703125" style="48" customWidth="1"/>
    <col min="11281" max="11281" width="18.7109375" style="48" customWidth="1"/>
    <col min="11282" max="11282" width="17" style="48" customWidth="1"/>
    <col min="11283" max="11283" width="17.85546875" style="48" customWidth="1"/>
    <col min="11284" max="11519" width="10.28515625" style="48"/>
    <col min="11520" max="11520" width="32.7109375" style="48" customWidth="1"/>
    <col min="11521" max="11521" width="14.42578125" style="48" customWidth="1"/>
    <col min="11522" max="11522" width="15.42578125" style="48" customWidth="1"/>
    <col min="11523" max="11523" width="16.28515625" style="48" customWidth="1"/>
    <col min="11524" max="11524" width="18" style="48" customWidth="1"/>
    <col min="11525" max="11525" width="0" style="48" hidden="1" customWidth="1"/>
    <col min="11526" max="11528" width="17.85546875" style="48" customWidth="1"/>
    <col min="11529" max="11529" width="5" style="48" bestFit="1" customWidth="1"/>
    <col min="11530" max="11531" width="12.5703125" style="48" bestFit="1" customWidth="1"/>
    <col min="11532" max="11533" width="17.85546875" style="48" customWidth="1"/>
    <col min="11534" max="11534" width="16.7109375" style="48" customWidth="1"/>
    <col min="11535" max="11535" width="17.85546875" style="48" customWidth="1"/>
    <col min="11536" max="11536" width="19.5703125" style="48" customWidth="1"/>
    <col min="11537" max="11537" width="18.7109375" style="48" customWidth="1"/>
    <col min="11538" max="11538" width="17" style="48" customWidth="1"/>
    <col min="11539" max="11539" width="17.85546875" style="48" customWidth="1"/>
    <col min="11540" max="11775" width="10.28515625" style="48"/>
    <col min="11776" max="11776" width="32.7109375" style="48" customWidth="1"/>
    <col min="11777" max="11777" width="14.42578125" style="48" customWidth="1"/>
    <col min="11778" max="11778" width="15.42578125" style="48" customWidth="1"/>
    <col min="11779" max="11779" width="16.28515625" style="48" customWidth="1"/>
    <col min="11780" max="11780" width="18" style="48" customWidth="1"/>
    <col min="11781" max="11781" width="0" style="48" hidden="1" customWidth="1"/>
    <col min="11782" max="11784" width="17.85546875" style="48" customWidth="1"/>
    <col min="11785" max="11785" width="5" style="48" bestFit="1" customWidth="1"/>
    <col min="11786" max="11787" width="12.5703125" style="48" bestFit="1" customWidth="1"/>
    <col min="11788" max="11789" width="17.85546875" style="48" customWidth="1"/>
    <col min="11790" max="11790" width="16.7109375" style="48" customWidth="1"/>
    <col min="11791" max="11791" width="17.85546875" style="48" customWidth="1"/>
    <col min="11792" max="11792" width="19.5703125" style="48" customWidth="1"/>
    <col min="11793" max="11793" width="18.7109375" style="48" customWidth="1"/>
    <col min="11794" max="11794" width="17" style="48" customWidth="1"/>
    <col min="11795" max="11795" width="17.85546875" style="48" customWidth="1"/>
    <col min="11796" max="12031" width="10.28515625" style="48"/>
    <col min="12032" max="12032" width="32.7109375" style="48" customWidth="1"/>
    <col min="12033" max="12033" width="14.42578125" style="48" customWidth="1"/>
    <col min="12034" max="12034" width="15.42578125" style="48" customWidth="1"/>
    <col min="12035" max="12035" width="16.28515625" style="48" customWidth="1"/>
    <col min="12036" max="12036" width="18" style="48" customWidth="1"/>
    <col min="12037" max="12037" width="0" style="48" hidden="1" customWidth="1"/>
    <col min="12038" max="12040" width="17.85546875" style="48" customWidth="1"/>
    <col min="12041" max="12041" width="5" style="48" bestFit="1" customWidth="1"/>
    <col min="12042" max="12043" width="12.5703125" style="48" bestFit="1" customWidth="1"/>
    <col min="12044" max="12045" width="17.85546875" style="48" customWidth="1"/>
    <col min="12046" max="12046" width="16.7109375" style="48" customWidth="1"/>
    <col min="12047" max="12047" width="17.85546875" style="48" customWidth="1"/>
    <col min="12048" max="12048" width="19.5703125" style="48" customWidth="1"/>
    <col min="12049" max="12049" width="18.7109375" style="48" customWidth="1"/>
    <col min="12050" max="12050" width="17" style="48" customWidth="1"/>
    <col min="12051" max="12051" width="17.85546875" style="48" customWidth="1"/>
    <col min="12052" max="12287" width="10.28515625" style="48"/>
    <col min="12288" max="12288" width="32.7109375" style="48" customWidth="1"/>
    <col min="12289" max="12289" width="14.42578125" style="48" customWidth="1"/>
    <col min="12290" max="12290" width="15.42578125" style="48" customWidth="1"/>
    <col min="12291" max="12291" width="16.28515625" style="48" customWidth="1"/>
    <col min="12292" max="12292" width="18" style="48" customWidth="1"/>
    <col min="12293" max="12293" width="0" style="48" hidden="1" customWidth="1"/>
    <col min="12294" max="12296" width="17.85546875" style="48" customWidth="1"/>
    <col min="12297" max="12297" width="5" style="48" bestFit="1" customWidth="1"/>
    <col min="12298" max="12299" width="12.5703125" style="48" bestFit="1" customWidth="1"/>
    <col min="12300" max="12301" width="17.85546875" style="48" customWidth="1"/>
    <col min="12302" max="12302" width="16.7109375" style="48" customWidth="1"/>
    <col min="12303" max="12303" width="17.85546875" style="48" customWidth="1"/>
    <col min="12304" max="12304" width="19.5703125" style="48" customWidth="1"/>
    <col min="12305" max="12305" width="18.7109375" style="48" customWidth="1"/>
    <col min="12306" max="12306" width="17" style="48" customWidth="1"/>
    <col min="12307" max="12307" width="17.85546875" style="48" customWidth="1"/>
    <col min="12308" max="12543" width="10.28515625" style="48"/>
    <col min="12544" max="12544" width="32.7109375" style="48" customWidth="1"/>
    <col min="12545" max="12545" width="14.42578125" style="48" customWidth="1"/>
    <col min="12546" max="12546" width="15.42578125" style="48" customWidth="1"/>
    <col min="12547" max="12547" width="16.28515625" style="48" customWidth="1"/>
    <col min="12548" max="12548" width="18" style="48" customWidth="1"/>
    <col min="12549" max="12549" width="0" style="48" hidden="1" customWidth="1"/>
    <col min="12550" max="12552" width="17.85546875" style="48" customWidth="1"/>
    <col min="12553" max="12553" width="5" style="48" bestFit="1" customWidth="1"/>
    <col min="12554" max="12555" width="12.5703125" style="48" bestFit="1" customWidth="1"/>
    <col min="12556" max="12557" width="17.85546875" style="48" customWidth="1"/>
    <col min="12558" max="12558" width="16.7109375" style="48" customWidth="1"/>
    <col min="12559" max="12559" width="17.85546875" style="48" customWidth="1"/>
    <col min="12560" max="12560" width="19.5703125" style="48" customWidth="1"/>
    <col min="12561" max="12561" width="18.7109375" style="48" customWidth="1"/>
    <col min="12562" max="12562" width="17" style="48" customWidth="1"/>
    <col min="12563" max="12563" width="17.85546875" style="48" customWidth="1"/>
    <col min="12564" max="12799" width="10.28515625" style="48"/>
    <col min="12800" max="12800" width="32.7109375" style="48" customWidth="1"/>
    <col min="12801" max="12801" width="14.42578125" style="48" customWidth="1"/>
    <col min="12802" max="12802" width="15.42578125" style="48" customWidth="1"/>
    <col min="12803" max="12803" width="16.28515625" style="48" customWidth="1"/>
    <col min="12804" max="12804" width="18" style="48" customWidth="1"/>
    <col min="12805" max="12805" width="0" style="48" hidden="1" customWidth="1"/>
    <col min="12806" max="12808" width="17.85546875" style="48" customWidth="1"/>
    <col min="12809" max="12809" width="5" style="48" bestFit="1" customWidth="1"/>
    <col min="12810" max="12811" width="12.5703125" style="48" bestFit="1" customWidth="1"/>
    <col min="12812" max="12813" width="17.85546875" style="48" customWidth="1"/>
    <col min="12814" max="12814" width="16.7109375" style="48" customWidth="1"/>
    <col min="12815" max="12815" width="17.85546875" style="48" customWidth="1"/>
    <col min="12816" max="12816" width="19.5703125" style="48" customWidth="1"/>
    <col min="12817" max="12817" width="18.7109375" style="48" customWidth="1"/>
    <col min="12818" max="12818" width="17" style="48" customWidth="1"/>
    <col min="12819" max="12819" width="17.85546875" style="48" customWidth="1"/>
    <col min="12820" max="13055" width="10.28515625" style="48"/>
    <col min="13056" max="13056" width="32.7109375" style="48" customWidth="1"/>
    <col min="13057" max="13057" width="14.42578125" style="48" customWidth="1"/>
    <col min="13058" max="13058" width="15.42578125" style="48" customWidth="1"/>
    <col min="13059" max="13059" width="16.28515625" style="48" customWidth="1"/>
    <col min="13060" max="13060" width="18" style="48" customWidth="1"/>
    <col min="13061" max="13061" width="0" style="48" hidden="1" customWidth="1"/>
    <col min="13062" max="13064" width="17.85546875" style="48" customWidth="1"/>
    <col min="13065" max="13065" width="5" style="48" bestFit="1" customWidth="1"/>
    <col min="13066" max="13067" width="12.5703125" style="48" bestFit="1" customWidth="1"/>
    <col min="13068" max="13069" width="17.85546875" style="48" customWidth="1"/>
    <col min="13070" max="13070" width="16.7109375" style="48" customWidth="1"/>
    <col min="13071" max="13071" width="17.85546875" style="48" customWidth="1"/>
    <col min="13072" max="13072" width="19.5703125" style="48" customWidth="1"/>
    <col min="13073" max="13073" width="18.7109375" style="48" customWidth="1"/>
    <col min="13074" max="13074" width="17" style="48" customWidth="1"/>
    <col min="13075" max="13075" width="17.85546875" style="48" customWidth="1"/>
    <col min="13076" max="13311" width="10.28515625" style="48"/>
    <col min="13312" max="13312" width="32.7109375" style="48" customWidth="1"/>
    <col min="13313" max="13313" width="14.42578125" style="48" customWidth="1"/>
    <col min="13314" max="13314" width="15.42578125" style="48" customWidth="1"/>
    <col min="13315" max="13315" width="16.28515625" style="48" customWidth="1"/>
    <col min="13316" max="13316" width="18" style="48" customWidth="1"/>
    <col min="13317" max="13317" width="0" style="48" hidden="1" customWidth="1"/>
    <col min="13318" max="13320" width="17.85546875" style="48" customWidth="1"/>
    <col min="13321" max="13321" width="5" style="48" bestFit="1" customWidth="1"/>
    <col min="13322" max="13323" width="12.5703125" style="48" bestFit="1" customWidth="1"/>
    <col min="13324" max="13325" width="17.85546875" style="48" customWidth="1"/>
    <col min="13326" max="13326" width="16.7109375" style="48" customWidth="1"/>
    <col min="13327" max="13327" width="17.85546875" style="48" customWidth="1"/>
    <col min="13328" max="13328" width="19.5703125" style="48" customWidth="1"/>
    <col min="13329" max="13329" width="18.7109375" style="48" customWidth="1"/>
    <col min="13330" max="13330" width="17" style="48" customWidth="1"/>
    <col min="13331" max="13331" width="17.85546875" style="48" customWidth="1"/>
    <col min="13332" max="13567" width="10.28515625" style="48"/>
    <col min="13568" max="13568" width="32.7109375" style="48" customWidth="1"/>
    <col min="13569" max="13569" width="14.42578125" style="48" customWidth="1"/>
    <col min="13570" max="13570" width="15.42578125" style="48" customWidth="1"/>
    <col min="13571" max="13571" width="16.28515625" style="48" customWidth="1"/>
    <col min="13572" max="13572" width="18" style="48" customWidth="1"/>
    <col min="13573" max="13573" width="0" style="48" hidden="1" customWidth="1"/>
    <col min="13574" max="13576" width="17.85546875" style="48" customWidth="1"/>
    <col min="13577" max="13577" width="5" style="48" bestFit="1" customWidth="1"/>
    <col min="13578" max="13579" width="12.5703125" style="48" bestFit="1" customWidth="1"/>
    <col min="13580" max="13581" width="17.85546875" style="48" customWidth="1"/>
    <col min="13582" max="13582" width="16.7109375" style="48" customWidth="1"/>
    <col min="13583" max="13583" width="17.85546875" style="48" customWidth="1"/>
    <col min="13584" max="13584" width="19.5703125" style="48" customWidth="1"/>
    <col min="13585" max="13585" width="18.7109375" style="48" customWidth="1"/>
    <col min="13586" max="13586" width="17" style="48" customWidth="1"/>
    <col min="13587" max="13587" width="17.85546875" style="48" customWidth="1"/>
    <col min="13588" max="13823" width="10.28515625" style="48"/>
    <col min="13824" max="13824" width="32.7109375" style="48" customWidth="1"/>
    <col min="13825" max="13825" width="14.42578125" style="48" customWidth="1"/>
    <col min="13826" max="13826" width="15.42578125" style="48" customWidth="1"/>
    <col min="13827" max="13827" width="16.28515625" style="48" customWidth="1"/>
    <col min="13828" max="13828" width="18" style="48" customWidth="1"/>
    <col min="13829" max="13829" width="0" style="48" hidden="1" customWidth="1"/>
    <col min="13830" max="13832" width="17.85546875" style="48" customWidth="1"/>
    <col min="13833" max="13833" width="5" style="48" bestFit="1" customWidth="1"/>
    <col min="13834" max="13835" width="12.5703125" style="48" bestFit="1" customWidth="1"/>
    <col min="13836" max="13837" width="17.85546875" style="48" customWidth="1"/>
    <col min="13838" max="13838" width="16.7109375" style="48" customWidth="1"/>
    <col min="13839" max="13839" width="17.85546875" style="48" customWidth="1"/>
    <col min="13840" max="13840" width="19.5703125" style="48" customWidth="1"/>
    <col min="13841" max="13841" width="18.7109375" style="48" customWidth="1"/>
    <col min="13842" max="13842" width="17" style="48" customWidth="1"/>
    <col min="13843" max="13843" width="17.85546875" style="48" customWidth="1"/>
    <col min="13844" max="14079" width="10.28515625" style="48"/>
    <col min="14080" max="14080" width="32.7109375" style="48" customWidth="1"/>
    <col min="14081" max="14081" width="14.42578125" style="48" customWidth="1"/>
    <col min="14082" max="14082" width="15.42578125" style="48" customWidth="1"/>
    <col min="14083" max="14083" width="16.28515625" style="48" customWidth="1"/>
    <col min="14084" max="14084" width="18" style="48" customWidth="1"/>
    <col min="14085" max="14085" width="0" style="48" hidden="1" customWidth="1"/>
    <col min="14086" max="14088" width="17.85546875" style="48" customWidth="1"/>
    <col min="14089" max="14089" width="5" style="48" bestFit="1" customWidth="1"/>
    <col min="14090" max="14091" width="12.5703125" style="48" bestFit="1" customWidth="1"/>
    <col min="14092" max="14093" width="17.85546875" style="48" customWidth="1"/>
    <col min="14094" max="14094" width="16.7109375" style="48" customWidth="1"/>
    <col min="14095" max="14095" width="17.85546875" style="48" customWidth="1"/>
    <col min="14096" max="14096" width="19.5703125" style="48" customWidth="1"/>
    <col min="14097" max="14097" width="18.7109375" style="48" customWidth="1"/>
    <col min="14098" max="14098" width="17" style="48" customWidth="1"/>
    <col min="14099" max="14099" width="17.85546875" style="48" customWidth="1"/>
    <col min="14100" max="14335" width="10.28515625" style="48"/>
    <col min="14336" max="14336" width="32.7109375" style="48" customWidth="1"/>
    <col min="14337" max="14337" width="14.42578125" style="48" customWidth="1"/>
    <col min="14338" max="14338" width="15.42578125" style="48" customWidth="1"/>
    <col min="14339" max="14339" width="16.28515625" style="48" customWidth="1"/>
    <col min="14340" max="14340" width="18" style="48" customWidth="1"/>
    <col min="14341" max="14341" width="0" style="48" hidden="1" customWidth="1"/>
    <col min="14342" max="14344" width="17.85546875" style="48" customWidth="1"/>
    <col min="14345" max="14345" width="5" style="48" bestFit="1" customWidth="1"/>
    <col min="14346" max="14347" width="12.5703125" style="48" bestFit="1" customWidth="1"/>
    <col min="14348" max="14349" width="17.85546875" style="48" customWidth="1"/>
    <col min="14350" max="14350" width="16.7109375" style="48" customWidth="1"/>
    <col min="14351" max="14351" width="17.85546875" style="48" customWidth="1"/>
    <col min="14352" max="14352" width="19.5703125" style="48" customWidth="1"/>
    <col min="14353" max="14353" width="18.7109375" style="48" customWidth="1"/>
    <col min="14354" max="14354" width="17" style="48" customWidth="1"/>
    <col min="14355" max="14355" width="17.85546875" style="48" customWidth="1"/>
    <col min="14356" max="14591" width="10.28515625" style="48"/>
    <col min="14592" max="14592" width="32.7109375" style="48" customWidth="1"/>
    <col min="14593" max="14593" width="14.42578125" style="48" customWidth="1"/>
    <col min="14594" max="14594" width="15.42578125" style="48" customWidth="1"/>
    <col min="14595" max="14595" width="16.28515625" style="48" customWidth="1"/>
    <col min="14596" max="14596" width="18" style="48" customWidth="1"/>
    <col min="14597" max="14597" width="0" style="48" hidden="1" customWidth="1"/>
    <col min="14598" max="14600" width="17.85546875" style="48" customWidth="1"/>
    <col min="14601" max="14601" width="5" style="48" bestFit="1" customWidth="1"/>
    <col min="14602" max="14603" width="12.5703125" style="48" bestFit="1" customWidth="1"/>
    <col min="14604" max="14605" width="17.85546875" style="48" customWidth="1"/>
    <col min="14606" max="14606" width="16.7109375" style="48" customWidth="1"/>
    <col min="14607" max="14607" width="17.85546875" style="48" customWidth="1"/>
    <col min="14608" max="14608" width="19.5703125" style="48" customWidth="1"/>
    <col min="14609" max="14609" width="18.7109375" style="48" customWidth="1"/>
    <col min="14610" max="14610" width="17" style="48" customWidth="1"/>
    <col min="14611" max="14611" width="17.85546875" style="48" customWidth="1"/>
    <col min="14612" max="14847" width="10.28515625" style="48"/>
    <col min="14848" max="14848" width="32.7109375" style="48" customWidth="1"/>
    <col min="14849" max="14849" width="14.42578125" style="48" customWidth="1"/>
    <col min="14850" max="14850" width="15.42578125" style="48" customWidth="1"/>
    <col min="14851" max="14851" width="16.28515625" style="48" customWidth="1"/>
    <col min="14852" max="14852" width="18" style="48" customWidth="1"/>
    <col min="14853" max="14853" width="0" style="48" hidden="1" customWidth="1"/>
    <col min="14854" max="14856" width="17.85546875" style="48" customWidth="1"/>
    <col min="14857" max="14857" width="5" style="48" bestFit="1" customWidth="1"/>
    <col min="14858" max="14859" width="12.5703125" style="48" bestFit="1" customWidth="1"/>
    <col min="14860" max="14861" width="17.85546875" style="48" customWidth="1"/>
    <col min="14862" max="14862" width="16.7109375" style="48" customWidth="1"/>
    <col min="14863" max="14863" width="17.85546875" style="48" customWidth="1"/>
    <col min="14864" max="14864" width="19.5703125" style="48" customWidth="1"/>
    <col min="14865" max="14865" width="18.7109375" style="48" customWidth="1"/>
    <col min="14866" max="14866" width="17" style="48" customWidth="1"/>
    <col min="14867" max="14867" width="17.85546875" style="48" customWidth="1"/>
    <col min="14868" max="15103" width="10.28515625" style="48"/>
    <col min="15104" max="15104" width="32.7109375" style="48" customWidth="1"/>
    <col min="15105" max="15105" width="14.42578125" style="48" customWidth="1"/>
    <col min="15106" max="15106" width="15.42578125" style="48" customWidth="1"/>
    <col min="15107" max="15107" width="16.28515625" style="48" customWidth="1"/>
    <col min="15108" max="15108" width="18" style="48" customWidth="1"/>
    <col min="15109" max="15109" width="0" style="48" hidden="1" customWidth="1"/>
    <col min="15110" max="15112" width="17.85546875" style="48" customWidth="1"/>
    <col min="15113" max="15113" width="5" style="48" bestFit="1" customWidth="1"/>
    <col min="15114" max="15115" width="12.5703125" style="48" bestFit="1" customWidth="1"/>
    <col min="15116" max="15117" width="17.85546875" style="48" customWidth="1"/>
    <col min="15118" max="15118" width="16.7109375" style="48" customWidth="1"/>
    <col min="15119" max="15119" width="17.85546875" style="48" customWidth="1"/>
    <col min="15120" max="15120" width="19.5703125" style="48" customWidth="1"/>
    <col min="15121" max="15121" width="18.7109375" style="48" customWidth="1"/>
    <col min="15122" max="15122" width="17" style="48" customWidth="1"/>
    <col min="15123" max="15123" width="17.85546875" style="48" customWidth="1"/>
    <col min="15124" max="15359" width="10.28515625" style="48"/>
    <col min="15360" max="15360" width="32.7109375" style="48" customWidth="1"/>
    <col min="15361" max="15361" width="14.42578125" style="48" customWidth="1"/>
    <col min="15362" max="15362" width="15.42578125" style="48" customWidth="1"/>
    <col min="15363" max="15363" width="16.28515625" style="48" customWidth="1"/>
    <col min="15364" max="15364" width="18" style="48" customWidth="1"/>
    <col min="15365" max="15365" width="0" style="48" hidden="1" customWidth="1"/>
    <col min="15366" max="15368" width="17.85546875" style="48" customWidth="1"/>
    <col min="15369" max="15369" width="5" style="48" bestFit="1" customWidth="1"/>
    <col min="15370" max="15371" width="12.5703125" style="48" bestFit="1" customWidth="1"/>
    <col min="15372" max="15373" width="17.85546875" style="48" customWidth="1"/>
    <col min="15374" max="15374" width="16.7109375" style="48" customWidth="1"/>
    <col min="15375" max="15375" width="17.85546875" style="48" customWidth="1"/>
    <col min="15376" max="15376" width="19.5703125" style="48" customWidth="1"/>
    <col min="15377" max="15377" width="18.7109375" style="48" customWidth="1"/>
    <col min="15378" max="15378" width="17" style="48" customWidth="1"/>
    <col min="15379" max="15379" width="17.85546875" style="48" customWidth="1"/>
    <col min="15380" max="15615" width="10.28515625" style="48"/>
    <col min="15616" max="15616" width="32.7109375" style="48" customWidth="1"/>
    <col min="15617" max="15617" width="14.42578125" style="48" customWidth="1"/>
    <col min="15618" max="15618" width="15.42578125" style="48" customWidth="1"/>
    <col min="15619" max="15619" width="16.28515625" style="48" customWidth="1"/>
    <col min="15620" max="15620" width="18" style="48" customWidth="1"/>
    <col min="15621" max="15621" width="0" style="48" hidden="1" customWidth="1"/>
    <col min="15622" max="15624" width="17.85546875" style="48" customWidth="1"/>
    <col min="15625" max="15625" width="5" style="48" bestFit="1" customWidth="1"/>
    <col min="15626" max="15627" width="12.5703125" style="48" bestFit="1" customWidth="1"/>
    <col min="15628" max="15629" width="17.85546875" style="48" customWidth="1"/>
    <col min="15630" max="15630" width="16.7109375" style="48" customWidth="1"/>
    <col min="15631" max="15631" width="17.85546875" style="48" customWidth="1"/>
    <col min="15632" max="15632" width="19.5703125" style="48" customWidth="1"/>
    <col min="15633" max="15633" width="18.7109375" style="48" customWidth="1"/>
    <col min="15634" max="15634" width="17" style="48" customWidth="1"/>
    <col min="15635" max="15635" width="17.85546875" style="48" customWidth="1"/>
    <col min="15636" max="15871" width="10.28515625" style="48"/>
    <col min="15872" max="15872" width="32.7109375" style="48" customWidth="1"/>
    <col min="15873" max="15873" width="14.42578125" style="48" customWidth="1"/>
    <col min="15874" max="15874" width="15.42578125" style="48" customWidth="1"/>
    <col min="15875" max="15875" width="16.28515625" style="48" customWidth="1"/>
    <col min="15876" max="15876" width="18" style="48" customWidth="1"/>
    <col min="15877" max="15877" width="0" style="48" hidden="1" customWidth="1"/>
    <col min="15878" max="15880" width="17.85546875" style="48" customWidth="1"/>
    <col min="15881" max="15881" width="5" style="48" bestFit="1" customWidth="1"/>
    <col min="15882" max="15883" width="12.5703125" style="48" bestFit="1" customWidth="1"/>
    <col min="15884" max="15885" width="17.85546875" style="48" customWidth="1"/>
    <col min="15886" max="15886" width="16.7109375" style="48" customWidth="1"/>
    <col min="15887" max="15887" width="17.85546875" style="48" customWidth="1"/>
    <col min="15888" max="15888" width="19.5703125" style="48" customWidth="1"/>
    <col min="15889" max="15889" width="18.7109375" style="48" customWidth="1"/>
    <col min="15890" max="15890" width="17" style="48" customWidth="1"/>
    <col min="15891" max="15891" width="17.85546875" style="48" customWidth="1"/>
    <col min="15892" max="16127" width="10.28515625" style="48"/>
    <col min="16128" max="16128" width="32.7109375" style="48" customWidth="1"/>
    <col min="16129" max="16129" width="14.42578125" style="48" customWidth="1"/>
    <col min="16130" max="16130" width="15.42578125" style="48" customWidth="1"/>
    <col min="16131" max="16131" width="16.28515625" style="48" customWidth="1"/>
    <col min="16132" max="16132" width="18" style="48" customWidth="1"/>
    <col min="16133" max="16133" width="0" style="48" hidden="1" customWidth="1"/>
    <col min="16134" max="16136" width="17.85546875" style="48" customWidth="1"/>
    <col min="16137" max="16137" width="5" style="48" bestFit="1" customWidth="1"/>
    <col min="16138" max="16139" width="12.5703125" style="48" bestFit="1" customWidth="1"/>
    <col min="16140" max="16141" width="17.85546875" style="48" customWidth="1"/>
    <col min="16142" max="16142" width="16.7109375" style="48" customWidth="1"/>
    <col min="16143" max="16143" width="17.85546875" style="48" customWidth="1"/>
    <col min="16144" max="16144" width="19.5703125" style="48" customWidth="1"/>
    <col min="16145" max="16145" width="18.7109375" style="48" customWidth="1"/>
    <col min="16146" max="16146" width="17" style="48" customWidth="1"/>
    <col min="16147" max="16147" width="17.85546875" style="48" customWidth="1"/>
    <col min="16148" max="16384" width="10.28515625" style="48"/>
  </cols>
  <sheetData>
    <row r="1" spans="1:96" x14ac:dyDescent="0.25">
      <c r="A1" s="241" t="s">
        <v>30</v>
      </c>
    </row>
    <row r="2" spans="1:96" x14ac:dyDescent="0.25">
      <c r="A2" s="50" t="s">
        <v>181</v>
      </c>
      <c r="B2" s="217"/>
      <c r="C2" s="217"/>
      <c r="D2" s="217"/>
      <c r="E2" s="117"/>
    </row>
    <row r="3" spans="1:96" x14ac:dyDescent="0.25">
      <c r="A3" s="53" t="s">
        <v>412</v>
      </c>
      <c r="B3" s="217"/>
      <c r="C3" s="217"/>
      <c r="D3" s="217"/>
      <c r="E3" s="218"/>
    </row>
    <row r="4" spans="1:96" ht="12.6" customHeight="1" x14ac:dyDescent="0.25">
      <c r="A4" s="575" t="s">
        <v>182</v>
      </c>
      <c r="B4" s="576" t="s">
        <v>458</v>
      </c>
      <c r="C4" s="576"/>
      <c r="D4" s="576"/>
      <c r="E4" s="576"/>
      <c r="G4" s="121"/>
      <c r="H4" s="121"/>
      <c r="I4" s="121"/>
    </row>
    <row r="5" spans="1:96" s="227" customFormat="1" ht="30" x14ac:dyDescent="0.25">
      <c r="A5" s="575"/>
      <c r="B5" s="242">
        <v>2021</v>
      </c>
      <c r="C5" s="242">
        <v>2022</v>
      </c>
      <c r="D5" s="243" t="s">
        <v>174</v>
      </c>
      <c r="E5" s="244" t="s">
        <v>411</v>
      </c>
      <c r="F5" s="48"/>
      <c r="G5" s="226"/>
      <c r="H5" s="226"/>
      <c r="I5" s="226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</row>
    <row r="6" spans="1:96" s="117" customFormat="1" x14ac:dyDescent="0.25">
      <c r="A6" s="245" t="s">
        <v>175</v>
      </c>
      <c r="B6" s="246">
        <v>15006770.237610001</v>
      </c>
      <c r="C6" s="246">
        <v>22982392.305249989</v>
      </c>
      <c r="D6" s="247">
        <v>53.146826008247039</v>
      </c>
      <c r="E6" s="248">
        <v>100</v>
      </c>
      <c r="F6" s="121"/>
      <c r="G6" s="121"/>
      <c r="H6" s="121"/>
      <c r="I6" s="121"/>
    </row>
    <row r="7" spans="1:96" x14ac:dyDescent="0.25">
      <c r="A7" s="249" t="s">
        <v>155</v>
      </c>
      <c r="B7" s="234">
        <v>7123710.7334800595</v>
      </c>
      <c r="C7" s="234">
        <v>11578643.249959929</v>
      </c>
      <c r="D7" s="250">
        <v>62.536684645862309</v>
      </c>
      <c r="E7" s="251">
        <v>50.380496060520898</v>
      </c>
      <c r="F7" s="121"/>
      <c r="G7" s="121"/>
      <c r="H7" s="121"/>
      <c r="I7" s="121"/>
    </row>
    <row r="8" spans="1:96" x14ac:dyDescent="0.25">
      <c r="A8" s="249" t="s">
        <v>184</v>
      </c>
      <c r="B8" s="234">
        <v>1742858.5485500209</v>
      </c>
      <c r="C8" s="234">
        <v>1977692.3380299862</v>
      </c>
      <c r="D8" s="250">
        <v>13.474059020758533</v>
      </c>
      <c r="E8" s="251">
        <v>8.6052501052216908</v>
      </c>
      <c r="F8" s="121"/>
      <c r="G8" s="121"/>
      <c r="H8" s="121"/>
      <c r="I8" s="121"/>
    </row>
    <row r="9" spans="1:96" x14ac:dyDescent="0.25">
      <c r="A9" s="249" t="s">
        <v>186</v>
      </c>
      <c r="B9" s="234">
        <v>1307205.3996400042</v>
      </c>
      <c r="C9" s="234">
        <v>1426483.671129995</v>
      </c>
      <c r="D9" s="250">
        <v>9.1246770800395502</v>
      </c>
      <c r="E9" s="251">
        <v>6.2068545875623915</v>
      </c>
      <c r="F9" s="121"/>
      <c r="G9" s="121"/>
      <c r="H9" s="121"/>
      <c r="I9" s="121"/>
    </row>
    <row r="10" spans="1:96" x14ac:dyDescent="0.25">
      <c r="A10" s="252" t="s">
        <v>96</v>
      </c>
      <c r="B10" s="234">
        <v>1274356.9017300033</v>
      </c>
      <c r="C10" s="234">
        <v>1696683.7759499892</v>
      </c>
      <c r="D10" s="250">
        <v>33.140392118303438</v>
      </c>
      <c r="E10" s="251">
        <v>7.3825376984901911</v>
      </c>
      <c r="F10" s="121"/>
      <c r="G10" s="121"/>
      <c r="H10" s="121"/>
      <c r="I10" s="121"/>
    </row>
    <row r="11" spans="1:96" x14ac:dyDescent="0.25">
      <c r="A11" s="252" t="s">
        <v>183</v>
      </c>
      <c r="B11" s="234">
        <v>1220137.2145700038</v>
      </c>
      <c r="C11" s="234">
        <v>2107542.8275900031</v>
      </c>
      <c r="D11" s="250">
        <v>72.729984990477931</v>
      </c>
      <c r="E11" s="251">
        <v>9.1702499878942803</v>
      </c>
      <c r="F11" s="121"/>
      <c r="G11" s="121"/>
      <c r="H11" s="121"/>
      <c r="I11" s="121"/>
    </row>
    <row r="12" spans="1:96" x14ac:dyDescent="0.25">
      <c r="A12" s="249" t="s">
        <v>185</v>
      </c>
      <c r="B12" s="234">
        <v>925156.37602999911</v>
      </c>
      <c r="C12" s="234">
        <v>1509606.3494400047</v>
      </c>
      <c r="D12" s="250">
        <v>63.173101169985799</v>
      </c>
      <c r="E12" s="251">
        <v>6.5685344214368726</v>
      </c>
      <c r="F12" s="121"/>
      <c r="G12" s="121"/>
      <c r="H12" s="121"/>
      <c r="I12" s="121"/>
    </row>
    <row r="13" spans="1:96" x14ac:dyDescent="0.25">
      <c r="A13" s="249" t="s">
        <v>187</v>
      </c>
      <c r="B13" s="234">
        <v>384221.10657000024</v>
      </c>
      <c r="C13" s="234">
        <v>1525818.2285999993</v>
      </c>
      <c r="D13" s="250">
        <v>297.11983608115872</v>
      </c>
      <c r="E13" s="251">
        <v>6.6390748549333942</v>
      </c>
      <c r="F13" s="121"/>
      <c r="G13" s="121"/>
      <c r="H13" s="121"/>
      <c r="I13" s="121"/>
    </row>
    <row r="14" spans="1:96" x14ac:dyDescent="0.25">
      <c r="A14" s="249" t="s">
        <v>188</v>
      </c>
      <c r="B14" s="234">
        <v>317708.71411999775</v>
      </c>
      <c r="C14" s="234">
        <v>456054.14735000086</v>
      </c>
      <c r="D14" s="250">
        <v>43.544739908440285</v>
      </c>
      <c r="E14" s="251">
        <v>1.9843632520615446</v>
      </c>
      <c r="F14" s="121"/>
      <c r="G14" s="121"/>
      <c r="H14" s="121"/>
      <c r="I14" s="121"/>
    </row>
    <row r="15" spans="1:96" x14ac:dyDescent="0.25">
      <c r="A15" s="249" t="s">
        <v>189</v>
      </c>
      <c r="B15" s="234">
        <v>267065.59804999933</v>
      </c>
      <c r="C15" s="234">
        <v>228900.03803000029</v>
      </c>
      <c r="D15" s="250">
        <v>-14.290706215502075</v>
      </c>
      <c r="E15" s="251">
        <v>0.99598003110281719</v>
      </c>
      <c r="F15" s="121"/>
      <c r="G15" s="121"/>
      <c r="H15" s="121"/>
      <c r="I15" s="121"/>
    </row>
    <row r="16" spans="1:96" x14ac:dyDescent="0.25">
      <c r="A16" s="249" t="s">
        <v>190</v>
      </c>
      <c r="B16" s="234">
        <v>214410.53051000004</v>
      </c>
      <c r="C16" s="234">
        <v>180207.9053299998</v>
      </c>
      <c r="D16" s="250">
        <v>-15.951933470173021</v>
      </c>
      <c r="E16" s="251">
        <v>0.78411291103421799</v>
      </c>
      <c r="F16" s="121"/>
      <c r="G16" s="121"/>
      <c r="H16" s="121"/>
      <c r="I16" s="121"/>
    </row>
    <row r="17" spans="1:9" x14ac:dyDescent="0.25">
      <c r="A17" s="249" t="s">
        <v>191</v>
      </c>
      <c r="B17" s="234">
        <v>160423.98572</v>
      </c>
      <c r="C17" s="234">
        <v>107014.96068999999</v>
      </c>
      <c r="D17" s="250">
        <v>-33.292418705528718</v>
      </c>
      <c r="E17" s="251">
        <v>0.46563890855502454</v>
      </c>
      <c r="F17" s="121"/>
      <c r="G17" s="121"/>
      <c r="H17" s="121"/>
      <c r="I17" s="121"/>
    </row>
    <row r="18" spans="1:9" x14ac:dyDescent="0.25">
      <c r="A18" s="249" t="s">
        <v>192</v>
      </c>
      <c r="B18" s="234">
        <v>50289.961700000109</v>
      </c>
      <c r="C18" s="234">
        <v>134716.64671000009</v>
      </c>
      <c r="D18" s="250">
        <v>167.87979580028156</v>
      </c>
      <c r="E18" s="251">
        <v>0.58617329702106802</v>
      </c>
      <c r="F18" s="121"/>
      <c r="G18" s="121"/>
      <c r="H18" s="121"/>
      <c r="I18" s="121"/>
    </row>
    <row r="19" spans="1:9" s="237" customFormat="1" x14ac:dyDescent="0.25">
      <c r="A19" s="249" t="s">
        <v>196</v>
      </c>
      <c r="B19" s="234">
        <v>11413.038580000002</v>
      </c>
      <c r="C19" s="234">
        <v>5916.1584099999927</v>
      </c>
      <c r="D19" s="250">
        <v>-48.16316120785433</v>
      </c>
      <c r="E19" s="251">
        <v>2.5742134810954966E-2</v>
      </c>
      <c r="F19" s="121"/>
      <c r="G19" s="121"/>
      <c r="H19" s="121"/>
      <c r="I19" s="121"/>
    </row>
    <row r="20" spans="1:9" x14ac:dyDescent="0.25">
      <c r="A20" s="249" t="s">
        <v>194</v>
      </c>
      <c r="B20" s="234">
        <v>3188.6325199999987</v>
      </c>
      <c r="C20" s="234">
        <v>30413.261210000004</v>
      </c>
      <c r="D20" s="250" t="s">
        <v>176</v>
      </c>
      <c r="E20" s="251">
        <v>0.1323328781706182</v>
      </c>
      <c r="F20" s="121"/>
      <c r="G20" s="121"/>
      <c r="H20" s="121"/>
      <c r="I20" s="121"/>
    </row>
    <row r="21" spans="1:9" x14ac:dyDescent="0.25">
      <c r="A21" s="249" t="s">
        <v>198</v>
      </c>
      <c r="B21" s="234">
        <v>2106.0767799999999</v>
      </c>
      <c r="C21" s="234">
        <v>483.33750999999995</v>
      </c>
      <c r="D21" s="250">
        <v>-77.050337642486141</v>
      </c>
      <c r="E21" s="251">
        <v>2.1030774498161735E-3</v>
      </c>
      <c r="F21" s="121"/>
      <c r="G21" s="121"/>
      <c r="H21" s="121"/>
      <c r="I21" s="121"/>
    </row>
    <row r="22" spans="1:9" x14ac:dyDescent="0.25">
      <c r="A22" s="249" t="s">
        <v>195</v>
      </c>
      <c r="B22" s="234">
        <v>2030.2247100000009</v>
      </c>
      <c r="C22" s="234">
        <v>14986.12416000001</v>
      </c>
      <c r="D22" s="250" t="s">
        <v>176</v>
      </c>
      <c r="E22" s="251">
        <v>6.5206980896312744E-2</v>
      </c>
      <c r="F22" s="121"/>
      <c r="G22" s="121"/>
      <c r="H22" s="121"/>
      <c r="I22" s="121"/>
    </row>
    <row r="23" spans="1:9" x14ac:dyDescent="0.25">
      <c r="A23" s="249" t="s">
        <v>148</v>
      </c>
      <c r="B23" s="234">
        <v>326.52519000000001</v>
      </c>
      <c r="C23" s="234">
        <v>1020.90124</v>
      </c>
      <c r="D23" s="250">
        <v>212.65619660155471</v>
      </c>
      <c r="E23" s="251">
        <v>4.4421017030798413E-3</v>
      </c>
      <c r="F23" s="121"/>
      <c r="G23" s="121"/>
      <c r="H23" s="121"/>
      <c r="I23" s="121"/>
    </row>
    <row r="24" spans="1:9" x14ac:dyDescent="0.25">
      <c r="A24" s="253" t="s">
        <v>193</v>
      </c>
      <c r="B24" s="254">
        <v>97.870950000000008</v>
      </c>
      <c r="C24" s="255">
        <v>199.13076999999996</v>
      </c>
      <c r="D24" s="250">
        <v>103.46259027832052</v>
      </c>
      <c r="E24" s="251">
        <v>8.6644926844500628E-4</v>
      </c>
      <c r="F24" s="121"/>
      <c r="G24" s="121"/>
      <c r="H24" s="121"/>
      <c r="I24" s="121"/>
    </row>
    <row r="25" spans="1:9" x14ac:dyDescent="0.25">
      <c r="A25" s="256" t="s">
        <v>197</v>
      </c>
      <c r="B25" s="234">
        <v>40.241999999999997</v>
      </c>
      <c r="C25" s="234">
        <v>4.8</v>
      </c>
      <c r="D25" s="250">
        <v>-88.072163411361274</v>
      </c>
      <c r="E25" s="251">
        <v>2.0885554194040584E-5</v>
      </c>
      <c r="F25" s="121"/>
      <c r="G25" s="121"/>
      <c r="H25" s="121"/>
      <c r="I25" s="121"/>
    </row>
    <row r="26" spans="1:9" x14ac:dyDescent="0.25">
      <c r="A26" s="257" t="s">
        <v>199</v>
      </c>
      <c r="B26" s="238">
        <v>22.55621</v>
      </c>
      <c r="C26" s="238">
        <v>4.4531400000000003</v>
      </c>
      <c r="D26" s="258">
        <v>-80.257587600044516</v>
      </c>
      <c r="E26" s="259">
        <v>1.9376311834093729E-5</v>
      </c>
      <c r="F26" s="121"/>
      <c r="G26" s="121"/>
      <c r="H26" s="121"/>
      <c r="I26" s="121"/>
    </row>
    <row r="27" spans="1:9" x14ac:dyDescent="0.25">
      <c r="A27" s="239"/>
    </row>
    <row r="28" spans="1:9" x14ac:dyDescent="0.25">
      <c r="A28" s="536" t="s">
        <v>425</v>
      </c>
    </row>
    <row r="29" spans="1:9" x14ac:dyDescent="0.25">
      <c r="A29" s="532" t="s">
        <v>428</v>
      </c>
    </row>
    <row r="30" spans="1:9" x14ac:dyDescent="0.25">
      <c r="A30" s="534" t="s">
        <v>427</v>
      </c>
    </row>
    <row r="31" spans="1:9" x14ac:dyDescent="0.25">
      <c r="A31" s="532" t="s">
        <v>179</v>
      </c>
    </row>
    <row r="32" spans="1:9" x14ac:dyDescent="0.25">
      <c r="A32" s="535" t="s">
        <v>180</v>
      </c>
    </row>
  </sheetData>
  <mergeCells count="2">
    <mergeCell ref="A4:A5"/>
    <mergeCell ref="B4:E4"/>
  </mergeCells>
  <hyperlinks>
    <hyperlink ref="A1" location="'Índice '!A1" display="ÍNDICE"/>
  </hyperlinks>
  <pageMargins left="0.75" right="0.75" top="1" bottom="1" header="0" footer="0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46"/>
  <sheetViews>
    <sheetView showGridLines="0" zoomScaleNormal="100" workbookViewId="0">
      <pane ySplit="5" topLeftCell="A15" activePane="bottomLeft" state="frozen"/>
      <selection activeCell="D106" sqref="D106"/>
      <selection pane="bottomLeft" activeCell="B9" sqref="B9"/>
    </sheetView>
  </sheetViews>
  <sheetFormatPr baseColWidth="10" defaultColWidth="12.140625" defaultRowHeight="15" x14ac:dyDescent="0.25"/>
  <cols>
    <col min="1" max="1" width="38.28515625" style="48" customWidth="1"/>
    <col min="2" max="2" width="16.28515625" style="149" customWidth="1"/>
    <col min="3" max="3" width="12.85546875" style="149" customWidth="1"/>
    <col min="4" max="4" width="14.7109375" style="48" customWidth="1"/>
    <col min="5" max="5" width="20.140625" style="48" customWidth="1"/>
    <col min="6" max="6" width="17.85546875" style="48" customWidth="1"/>
    <col min="7" max="256" width="12.140625" style="48"/>
    <col min="257" max="257" width="46.5703125" style="48" customWidth="1"/>
    <col min="258" max="258" width="16.28515625" style="48" customWidth="1"/>
    <col min="259" max="259" width="12.85546875" style="48" customWidth="1"/>
    <col min="260" max="260" width="14.7109375" style="48" customWidth="1"/>
    <col min="261" max="261" width="20.140625" style="48" customWidth="1"/>
    <col min="262" max="262" width="17.85546875" style="48" customWidth="1"/>
    <col min="263" max="512" width="12.140625" style="48"/>
    <col min="513" max="513" width="46.5703125" style="48" customWidth="1"/>
    <col min="514" max="514" width="16.28515625" style="48" customWidth="1"/>
    <col min="515" max="515" width="12.85546875" style="48" customWidth="1"/>
    <col min="516" max="516" width="14.7109375" style="48" customWidth="1"/>
    <col min="517" max="517" width="20.140625" style="48" customWidth="1"/>
    <col min="518" max="518" width="17.85546875" style="48" customWidth="1"/>
    <col min="519" max="768" width="12.140625" style="48"/>
    <col min="769" max="769" width="46.5703125" style="48" customWidth="1"/>
    <col min="770" max="770" width="16.28515625" style="48" customWidth="1"/>
    <col min="771" max="771" width="12.85546875" style="48" customWidth="1"/>
    <col min="772" max="772" width="14.7109375" style="48" customWidth="1"/>
    <col min="773" max="773" width="20.140625" style="48" customWidth="1"/>
    <col min="774" max="774" width="17.85546875" style="48" customWidth="1"/>
    <col min="775" max="1024" width="12.140625" style="48"/>
    <col min="1025" max="1025" width="46.5703125" style="48" customWidth="1"/>
    <col min="1026" max="1026" width="16.28515625" style="48" customWidth="1"/>
    <col min="1027" max="1027" width="12.85546875" style="48" customWidth="1"/>
    <col min="1028" max="1028" width="14.7109375" style="48" customWidth="1"/>
    <col min="1029" max="1029" width="20.140625" style="48" customWidth="1"/>
    <col min="1030" max="1030" width="17.85546875" style="48" customWidth="1"/>
    <col min="1031" max="1280" width="12.140625" style="48"/>
    <col min="1281" max="1281" width="46.5703125" style="48" customWidth="1"/>
    <col min="1282" max="1282" width="16.28515625" style="48" customWidth="1"/>
    <col min="1283" max="1283" width="12.85546875" style="48" customWidth="1"/>
    <col min="1284" max="1284" width="14.7109375" style="48" customWidth="1"/>
    <col min="1285" max="1285" width="20.140625" style="48" customWidth="1"/>
    <col min="1286" max="1286" width="17.85546875" style="48" customWidth="1"/>
    <col min="1287" max="1536" width="12.140625" style="48"/>
    <col min="1537" max="1537" width="46.5703125" style="48" customWidth="1"/>
    <col min="1538" max="1538" width="16.28515625" style="48" customWidth="1"/>
    <col min="1539" max="1539" width="12.85546875" style="48" customWidth="1"/>
    <col min="1540" max="1540" width="14.7109375" style="48" customWidth="1"/>
    <col min="1541" max="1541" width="20.140625" style="48" customWidth="1"/>
    <col min="1542" max="1542" width="17.85546875" style="48" customWidth="1"/>
    <col min="1543" max="1792" width="12.140625" style="48"/>
    <col min="1793" max="1793" width="46.5703125" style="48" customWidth="1"/>
    <col min="1794" max="1794" width="16.28515625" style="48" customWidth="1"/>
    <col min="1795" max="1795" width="12.85546875" style="48" customWidth="1"/>
    <col min="1796" max="1796" width="14.7109375" style="48" customWidth="1"/>
    <col min="1797" max="1797" width="20.140625" style="48" customWidth="1"/>
    <col min="1798" max="1798" width="17.85546875" style="48" customWidth="1"/>
    <col min="1799" max="2048" width="12.140625" style="48"/>
    <col min="2049" max="2049" width="46.5703125" style="48" customWidth="1"/>
    <col min="2050" max="2050" width="16.28515625" style="48" customWidth="1"/>
    <col min="2051" max="2051" width="12.85546875" style="48" customWidth="1"/>
    <col min="2052" max="2052" width="14.7109375" style="48" customWidth="1"/>
    <col min="2053" max="2053" width="20.140625" style="48" customWidth="1"/>
    <col min="2054" max="2054" width="17.85546875" style="48" customWidth="1"/>
    <col min="2055" max="2304" width="12.140625" style="48"/>
    <col min="2305" max="2305" width="46.5703125" style="48" customWidth="1"/>
    <col min="2306" max="2306" width="16.28515625" style="48" customWidth="1"/>
    <col min="2307" max="2307" width="12.85546875" style="48" customWidth="1"/>
    <col min="2308" max="2308" width="14.7109375" style="48" customWidth="1"/>
    <col min="2309" max="2309" width="20.140625" style="48" customWidth="1"/>
    <col min="2310" max="2310" width="17.85546875" style="48" customWidth="1"/>
    <col min="2311" max="2560" width="12.140625" style="48"/>
    <col min="2561" max="2561" width="46.5703125" style="48" customWidth="1"/>
    <col min="2562" max="2562" width="16.28515625" style="48" customWidth="1"/>
    <col min="2563" max="2563" width="12.85546875" style="48" customWidth="1"/>
    <col min="2564" max="2564" width="14.7109375" style="48" customWidth="1"/>
    <col min="2565" max="2565" width="20.140625" style="48" customWidth="1"/>
    <col min="2566" max="2566" width="17.85546875" style="48" customWidth="1"/>
    <col min="2567" max="2816" width="12.140625" style="48"/>
    <col min="2817" max="2817" width="46.5703125" style="48" customWidth="1"/>
    <col min="2818" max="2818" width="16.28515625" style="48" customWidth="1"/>
    <col min="2819" max="2819" width="12.85546875" style="48" customWidth="1"/>
    <col min="2820" max="2820" width="14.7109375" style="48" customWidth="1"/>
    <col min="2821" max="2821" width="20.140625" style="48" customWidth="1"/>
    <col min="2822" max="2822" width="17.85546875" style="48" customWidth="1"/>
    <col min="2823" max="3072" width="12.140625" style="48"/>
    <col min="3073" max="3073" width="46.5703125" style="48" customWidth="1"/>
    <col min="3074" max="3074" width="16.28515625" style="48" customWidth="1"/>
    <col min="3075" max="3075" width="12.85546875" style="48" customWidth="1"/>
    <col min="3076" max="3076" width="14.7109375" style="48" customWidth="1"/>
    <col min="3077" max="3077" width="20.140625" style="48" customWidth="1"/>
    <col min="3078" max="3078" width="17.85546875" style="48" customWidth="1"/>
    <col min="3079" max="3328" width="12.140625" style="48"/>
    <col min="3329" max="3329" width="46.5703125" style="48" customWidth="1"/>
    <col min="3330" max="3330" width="16.28515625" style="48" customWidth="1"/>
    <col min="3331" max="3331" width="12.85546875" style="48" customWidth="1"/>
    <col min="3332" max="3332" width="14.7109375" style="48" customWidth="1"/>
    <col min="3333" max="3333" width="20.140625" style="48" customWidth="1"/>
    <col min="3334" max="3334" width="17.85546875" style="48" customWidth="1"/>
    <col min="3335" max="3584" width="12.140625" style="48"/>
    <col min="3585" max="3585" width="46.5703125" style="48" customWidth="1"/>
    <col min="3586" max="3586" width="16.28515625" style="48" customWidth="1"/>
    <col min="3587" max="3587" width="12.85546875" style="48" customWidth="1"/>
    <col min="3588" max="3588" width="14.7109375" style="48" customWidth="1"/>
    <col min="3589" max="3589" width="20.140625" style="48" customWidth="1"/>
    <col min="3590" max="3590" width="17.85546875" style="48" customWidth="1"/>
    <col min="3591" max="3840" width="12.140625" style="48"/>
    <col min="3841" max="3841" width="46.5703125" style="48" customWidth="1"/>
    <col min="3842" max="3842" width="16.28515625" style="48" customWidth="1"/>
    <col min="3843" max="3843" width="12.85546875" style="48" customWidth="1"/>
    <col min="3844" max="3844" width="14.7109375" style="48" customWidth="1"/>
    <col min="3845" max="3845" width="20.140625" style="48" customWidth="1"/>
    <col min="3846" max="3846" width="17.85546875" style="48" customWidth="1"/>
    <col min="3847" max="4096" width="12.140625" style="48"/>
    <col min="4097" max="4097" width="46.5703125" style="48" customWidth="1"/>
    <col min="4098" max="4098" width="16.28515625" style="48" customWidth="1"/>
    <col min="4099" max="4099" width="12.85546875" style="48" customWidth="1"/>
    <col min="4100" max="4100" width="14.7109375" style="48" customWidth="1"/>
    <col min="4101" max="4101" width="20.140625" style="48" customWidth="1"/>
    <col min="4102" max="4102" width="17.85546875" style="48" customWidth="1"/>
    <col min="4103" max="4352" width="12.140625" style="48"/>
    <col min="4353" max="4353" width="46.5703125" style="48" customWidth="1"/>
    <col min="4354" max="4354" width="16.28515625" style="48" customWidth="1"/>
    <col min="4355" max="4355" width="12.85546875" style="48" customWidth="1"/>
    <col min="4356" max="4356" width="14.7109375" style="48" customWidth="1"/>
    <col min="4357" max="4357" width="20.140625" style="48" customWidth="1"/>
    <col min="4358" max="4358" width="17.85546875" style="48" customWidth="1"/>
    <col min="4359" max="4608" width="12.140625" style="48"/>
    <col min="4609" max="4609" width="46.5703125" style="48" customWidth="1"/>
    <col min="4610" max="4610" width="16.28515625" style="48" customWidth="1"/>
    <col min="4611" max="4611" width="12.85546875" style="48" customWidth="1"/>
    <col min="4612" max="4612" width="14.7109375" style="48" customWidth="1"/>
    <col min="4613" max="4613" width="20.140625" style="48" customWidth="1"/>
    <col min="4614" max="4614" width="17.85546875" style="48" customWidth="1"/>
    <col min="4615" max="4864" width="12.140625" style="48"/>
    <col min="4865" max="4865" width="46.5703125" style="48" customWidth="1"/>
    <col min="4866" max="4866" width="16.28515625" style="48" customWidth="1"/>
    <col min="4867" max="4867" width="12.85546875" style="48" customWidth="1"/>
    <col min="4868" max="4868" width="14.7109375" style="48" customWidth="1"/>
    <col min="4869" max="4869" width="20.140625" style="48" customWidth="1"/>
    <col min="4870" max="4870" width="17.85546875" style="48" customWidth="1"/>
    <col min="4871" max="5120" width="12.140625" style="48"/>
    <col min="5121" max="5121" width="46.5703125" style="48" customWidth="1"/>
    <col min="5122" max="5122" width="16.28515625" style="48" customWidth="1"/>
    <col min="5123" max="5123" width="12.85546875" style="48" customWidth="1"/>
    <col min="5124" max="5124" width="14.7109375" style="48" customWidth="1"/>
    <col min="5125" max="5125" width="20.140625" style="48" customWidth="1"/>
    <col min="5126" max="5126" width="17.85546875" style="48" customWidth="1"/>
    <col min="5127" max="5376" width="12.140625" style="48"/>
    <col min="5377" max="5377" width="46.5703125" style="48" customWidth="1"/>
    <col min="5378" max="5378" width="16.28515625" style="48" customWidth="1"/>
    <col min="5379" max="5379" width="12.85546875" style="48" customWidth="1"/>
    <col min="5380" max="5380" width="14.7109375" style="48" customWidth="1"/>
    <col min="5381" max="5381" width="20.140625" style="48" customWidth="1"/>
    <col min="5382" max="5382" width="17.85546875" style="48" customWidth="1"/>
    <col min="5383" max="5632" width="12.140625" style="48"/>
    <col min="5633" max="5633" width="46.5703125" style="48" customWidth="1"/>
    <col min="5634" max="5634" width="16.28515625" style="48" customWidth="1"/>
    <col min="5635" max="5635" width="12.85546875" style="48" customWidth="1"/>
    <col min="5636" max="5636" width="14.7109375" style="48" customWidth="1"/>
    <col min="5637" max="5637" width="20.140625" style="48" customWidth="1"/>
    <col min="5638" max="5638" width="17.85546875" style="48" customWidth="1"/>
    <col min="5639" max="5888" width="12.140625" style="48"/>
    <col min="5889" max="5889" width="46.5703125" style="48" customWidth="1"/>
    <col min="5890" max="5890" width="16.28515625" style="48" customWidth="1"/>
    <col min="5891" max="5891" width="12.85546875" style="48" customWidth="1"/>
    <col min="5892" max="5892" width="14.7109375" style="48" customWidth="1"/>
    <col min="5893" max="5893" width="20.140625" style="48" customWidth="1"/>
    <col min="5894" max="5894" width="17.85546875" style="48" customWidth="1"/>
    <col min="5895" max="6144" width="12.140625" style="48"/>
    <col min="6145" max="6145" width="46.5703125" style="48" customWidth="1"/>
    <col min="6146" max="6146" width="16.28515625" style="48" customWidth="1"/>
    <col min="6147" max="6147" width="12.85546875" style="48" customWidth="1"/>
    <col min="6148" max="6148" width="14.7109375" style="48" customWidth="1"/>
    <col min="6149" max="6149" width="20.140625" style="48" customWidth="1"/>
    <col min="6150" max="6150" width="17.85546875" style="48" customWidth="1"/>
    <col min="6151" max="6400" width="12.140625" style="48"/>
    <col min="6401" max="6401" width="46.5703125" style="48" customWidth="1"/>
    <col min="6402" max="6402" width="16.28515625" style="48" customWidth="1"/>
    <col min="6403" max="6403" width="12.85546875" style="48" customWidth="1"/>
    <col min="6404" max="6404" width="14.7109375" style="48" customWidth="1"/>
    <col min="6405" max="6405" width="20.140625" style="48" customWidth="1"/>
    <col min="6406" max="6406" width="17.85546875" style="48" customWidth="1"/>
    <col min="6407" max="6656" width="12.140625" style="48"/>
    <col min="6657" max="6657" width="46.5703125" style="48" customWidth="1"/>
    <col min="6658" max="6658" width="16.28515625" style="48" customWidth="1"/>
    <col min="6659" max="6659" width="12.85546875" style="48" customWidth="1"/>
    <col min="6660" max="6660" width="14.7109375" style="48" customWidth="1"/>
    <col min="6661" max="6661" width="20.140625" style="48" customWidth="1"/>
    <col min="6662" max="6662" width="17.85546875" style="48" customWidth="1"/>
    <col min="6663" max="6912" width="12.140625" style="48"/>
    <col min="6913" max="6913" width="46.5703125" style="48" customWidth="1"/>
    <col min="6914" max="6914" width="16.28515625" style="48" customWidth="1"/>
    <col min="6915" max="6915" width="12.85546875" style="48" customWidth="1"/>
    <col min="6916" max="6916" width="14.7109375" style="48" customWidth="1"/>
    <col min="6917" max="6917" width="20.140625" style="48" customWidth="1"/>
    <col min="6918" max="6918" width="17.85546875" style="48" customWidth="1"/>
    <col min="6919" max="7168" width="12.140625" style="48"/>
    <col min="7169" max="7169" width="46.5703125" style="48" customWidth="1"/>
    <col min="7170" max="7170" width="16.28515625" style="48" customWidth="1"/>
    <col min="7171" max="7171" width="12.85546875" style="48" customWidth="1"/>
    <col min="7172" max="7172" width="14.7109375" style="48" customWidth="1"/>
    <col min="7173" max="7173" width="20.140625" style="48" customWidth="1"/>
    <col min="7174" max="7174" width="17.85546875" style="48" customWidth="1"/>
    <col min="7175" max="7424" width="12.140625" style="48"/>
    <col min="7425" max="7425" width="46.5703125" style="48" customWidth="1"/>
    <col min="7426" max="7426" width="16.28515625" style="48" customWidth="1"/>
    <col min="7427" max="7427" width="12.85546875" style="48" customWidth="1"/>
    <col min="7428" max="7428" width="14.7109375" style="48" customWidth="1"/>
    <col min="7429" max="7429" width="20.140625" style="48" customWidth="1"/>
    <col min="7430" max="7430" width="17.85546875" style="48" customWidth="1"/>
    <col min="7431" max="7680" width="12.140625" style="48"/>
    <col min="7681" max="7681" width="46.5703125" style="48" customWidth="1"/>
    <col min="7682" max="7682" width="16.28515625" style="48" customWidth="1"/>
    <col min="7683" max="7683" width="12.85546875" style="48" customWidth="1"/>
    <col min="7684" max="7684" width="14.7109375" style="48" customWidth="1"/>
    <col min="7685" max="7685" width="20.140625" style="48" customWidth="1"/>
    <col min="7686" max="7686" width="17.85546875" style="48" customWidth="1"/>
    <col min="7687" max="7936" width="12.140625" style="48"/>
    <col min="7937" max="7937" width="46.5703125" style="48" customWidth="1"/>
    <col min="7938" max="7938" width="16.28515625" style="48" customWidth="1"/>
    <col min="7939" max="7939" width="12.85546875" style="48" customWidth="1"/>
    <col min="7940" max="7940" width="14.7109375" style="48" customWidth="1"/>
    <col min="7941" max="7941" width="20.140625" style="48" customWidth="1"/>
    <col min="7942" max="7942" width="17.85546875" style="48" customWidth="1"/>
    <col min="7943" max="8192" width="12.140625" style="48"/>
    <col min="8193" max="8193" width="46.5703125" style="48" customWidth="1"/>
    <col min="8194" max="8194" width="16.28515625" style="48" customWidth="1"/>
    <col min="8195" max="8195" width="12.85546875" style="48" customWidth="1"/>
    <col min="8196" max="8196" width="14.7109375" style="48" customWidth="1"/>
    <col min="8197" max="8197" width="20.140625" style="48" customWidth="1"/>
    <col min="8198" max="8198" width="17.85546875" style="48" customWidth="1"/>
    <col min="8199" max="8448" width="12.140625" style="48"/>
    <col min="8449" max="8449" width="46.5703125" style="48" customWidth="1"/>
    <col min="8450" max="8450" width="16.28515625" style="48" customWidth="1"/>
    <col min="8451" max="8451" width="12.85546875" style="48" customWidth="1"/>
    <col min="8452" max="8452" width="14.7109375" style="48" customWidth="1"/>
    <col min="8453" max="8453" width="20.140625" style="48" customWidth="1"/>
    <col min="8454" max="8454" width="17.85546875" style="48" customWidth="1"/>
    <col min="8455" max="8704" width="12.140625" style="48"/>
    <col min="8705" max="8705" width="46.5703125" style="48" customWidth="1"/>
    <col min="8706" max="8706" width="16.28515625" style="48" customWidth="1"/>
    <col min="8707" max="8707" width="12.85546875" style="48" customWidth="1"/>
    <col min="8708" max="8708" width="14.7109375" style="48" customWidth="1"/>
    <col min="8709" max="8709" width="20.140625" style="48" customWidth="1"/>
    <col min="8710" max="8710" width="17.85546875" style="48" customWidth="1"/>
    <col min="8711" max="8960" width="12.140625" style="48"/>
    <col min="8961" max="8961" width="46.5703125" style="48" customWidth="1"/>
    <col min="8962" max="8962" width="16.28515625" style="48" customWidth="1"/>
    <col min="8963" max="8963" width="12.85546875" style="48" customWidth="1"/>
    <col min="8964" max="8964" width="14.7109375" style="48" customWidth="1"/>
    <col min="8965" max="8965" width="20.140625" style="48" customWidth="1"/>
    <col min="8966" max="8966" width="17.85546875" style="48" customWidth="1"/>
    <col min="8967" max="9216" width="12.140625" style="48"/>
    <col min="9217" max="9217" width="46.5703125" style="48" customWidth="1"/>
    <col min="9218" max="9218" width="16.28515625" style="48" customWidth="1"/>
    <col min="9219" max="9219" width="12.85546875" style="48" customWidth="1"/>
    <col min="9220" max="9220" width="14.7109375" style="48" customWidth="1"/>
    <col min="9221" max="9221" width="20.140625" style="48" customWidth="1"/>
    <col min="9222" max="9222" width="17.85546875" style="48" customWidth="1"/>
    <col min="9223" max="9472" width="12.140625" style="48"/>
    <col min="9473" max="9473" width="46.5703125" style="48" customWidth="1"/>
    <col min="9474" max="9474" width="16.28515625" style="48" customWidth="1"/>
    <col min="9475" max="9475" width="12.85546875" style="48" customWidth="1"/>
    <col min="9476" max="9476" width="14.7109375" style="48" customWidth="1"/>
    <col min="9477" max="9477" width="20.140625" style="48" customWidth="1"/>
    <col min="9478" max="9478" width="17.85546875" style="48" customWidth="1"/>
    <col min="9479" max="9728" width="12.140625" style="48"/>
    <col min="9729" max="9729" width="46.5703125" style="48" customWidth="1"/>
    <col min="9730" max="9730" width="16.28515625" style="48" customWidth="1"/>
    <col min="9731" max="9731" width="12.85546875" style="48" customWidth="1"/>
    <col min="9732" max="9732" width="14.7109375" style="48" customWidth="1"/>
    <col min="9733" max="9733" width="20.140625" style="48" customWidth="1"/>
    <col min="9734" max="9734" width="17.85546875" style="48" customWidth="1"/>
    <col min="9735" max="9984" width="12.140625" style="48"/>
    <col min="9985" max="9985" width="46.5703125" style="48" customWidth="1"/>
    <col min="9986" max="9986" width="16.28515625" style="48" customWidth="1"/>
    <col min="9987" max="9987" width="12.85546875" style="48" customWidth="1"/>
    <col min="9988" max="9988" width="14.7109375" style="48" customWidth="1"/>
    <col min="9989" max="9989" width="20.140625" style="48" customWidth="1"/>
    <col min="9990" max="9990" width="17.85546875" style="48" customWidth="1"/>
    <col min="9991" max="10240" width="12.140625" style="48"/>
    <col min="10241" max="10241" width="46.5703125" style="48" customWidth="1"/>
    <col min="10242" max="10242" width="16.28515625" style="48" customWidth="1"/>
    <col min="10243" max="10243" width="12.85546875" style="48" customWidth="1"/>
    <col min="10244" max="10244" width="14.7109375" style="48" customWidth="1"/>
    <col min="10245" max="10245" width="20.140625" style="48" customWidth="1"/>
    <col min="10246" max="10246" width="17.85546875" style="48" customWidth="1"/>
    <col min="10247" max="10496" width="12.140625" style="48"/>
    <col min="10497" max="10497" width="46.5703125" style="48" customWidth="1"/>
    <col min="10498" max="10498" width="16.28515625" style="48" customWidth="1"/>
    <col min="10499" max="10499" width="12.85546875" style="48" customWidth="1"/>
    <col min="10500" max="10500" width="14.7109375" style="48" customWidth="1"/>
    <col min="10501" max="10501" width="20.140625" style="48" customWidth="1"/>
    <col min="10502" max="10502" width="17.85546875" style="48" customWidth="1"/>
    <col min="10503" max="10752" width="12.140625" style="48"/>
    <col min="10753" max="10753" width="46.5703125" style="48" customWidth="1"/>
    <col min="10754" max="10754" width="16.28515625" style="48" customWidth="1"/>
    <col min="10755" max="10755" width="12.85546875" style="48" customWidth="1"/>
    <col min="10756" max="10756" width="14.7109375" style="48" customWidth="1"/>
    <col min="10757" max="10757" width="20.140625" style="48" customWidth="1"/>
    <col min="10758" max="10758" width="17.85546875" style="48" customWidth="1"/>
    <col min="10759" max="11008" width="12.140625" style="48"/>
    <col min="11009" max="11009" width="46.5703125" style="48" customWidth="1"/>
    <col min="11010" max="11010" width="16.28515625" style="48" customWidth="1"/>
    <col min="11011" max="11011" width="12.85546875" style="48" customWidth="1"/>
    <col min="11012" max="11012" width="14.7109375" style="48" customWidth="1"/>
    <col min="11013" max="11013" width="20.140625" style="48" customWidth="1"/>
    <col min="11014" max="11014" width="17.85546875" style="48" customWidth="1"/>
    <col min="11015" max="11264" width="12.140625" style="48"/>
    <col min="11265" max="11265" width="46.5703125" style="48" customWidth="1"/>
    <col min="11266" max="11266" width="16.28515625" style="48" customWidth="1"/>
    <col min="11267" max="11267" width="12.85546875" style="48" customWidth="1"/>
    <col min="11268" max="11268" width="14.7109375" style="48" customWidth="1"/>
    <col min="11269" max="11269" width="20.140625" style="48" customWidth="1"/>
    <col min="11270" max="11270" width="17.85546875" style="48" customWidth="1"/>
    <col min="11271" max="11520" width="12.140625" style="48"/>
    <col min="11521" max="11521" width="46.5703125" style="48" customWidth="1"/>
    <col min="11522" max="11522" width="16.28515625" style="48" customWidth="1"/>
    <col min="11523" max="11523" width="12.85546875" style="48" customWidth="1"/>
    <col min="11524" max="11524" width="14.7109375" style="48" customWidth="1"/>
    <col min="11525" max="11525" width="20.140625" style="48" customWidth="1"/>
    <col min="11526" max="11526" width="17.85546875" style="48" customWidth="1"/>
    <col min="11527" max="11776" width="12.140625" style="48"/>
    <col min="11777" max="11777" width="46.5703125" style="48" customWidth="1"/>
    <col min="11778" max="11778" width="16.28515625" style="48" customWidth="1"/>
    <col min="11779" max="11779" width="12.85546875" style="48" customWidth="1"/>
    <col min="11780" max="11780" width="14.7109375" style="48" customWidth="1"/>
    <col min="11781" max="11781" width="20.140625" style="48" customWidth="1"/>
    <col min="11782" max="11782" width="17.85546875" style="48" customWidth="1"/>
    <col min="11783" max="12032" width="12.140625" style="48"/>
    <col min="12033" max="12033" width="46.5703125" style="48" customWidth="1"/>
    <col min="12034" max="12034" width="16.28515625" style="48" customWidth="1"/>
    <col min="12035" max="12035" width="12.85546875" style="48" customWidth="1"/>
    <col min="12036" max="12036" width="14.7109375" style="48" customWidth="1"/>
    <col min="12037" max="12037" width="20.140625" style="48" customWidth="1"/>
    <col min="12038" max="12038" width="17.85546875" style="48" customWidth="1"/>
    <col min="12039" max="12288" width="12.140625" style="48"/>
    <col min="12289" max="12289" width="46.5703125" style="48" customWidth="1"/>
    <col min="12290" max="12290" width="16.28515625" style="48" customWidth="1"/>
    <col min="12291" max="12291" width="12.85546875" style="48" customWidth="1"/>
    <col min="12292" max="12292" width="14.7109375" style="48" customWidth="1"/>
    <col min="12293" max="12293" width="20.140625" style="48" customWidth="1"/>
    <col min="12294" max="12294" width="17.85546875" style="48" customWidth="1"/>
    <col min="12295" max="12544" width="12.140625" style="48"/>
    <col min="12545" max="12545" width="46.5703125" style="48" customWidth="1"/>
    <col min="12546" max="12546" width="16.28515625" style="48" customWidth="1"/>
    <col min="12547" max="12547" width="12.85546875" style="48" customWidth="1"/>
    <col min="12548" max="12548" width="14.7109375" style="48" customWidth="1"/>
    <col min="12549" max="12549" width="20.140625" style="48" customWidth="1"/>
    <col min="12550" max="12550" width="17.85546875" style="48" customWidth="1"/>
    <col min="12551" max="12800" width="12.140625" style="48"/>
    <col min="12801" max="12801" width="46.5703125" style="48" customWidth="1"/>
    <col min="12802" max="12802" width="16.28515625" style="48" customWidth="1"/>
    <col min="12803" max="12803" width="12.85546875" style="48" customWidth="1"/>
    <col min="12804" max="12804" width="14.7109375" style="48" customWidth="1"/>
    <col min="12805" max="12805" width="20.140625" style="48" customWidth="1"/>
    <col min="12806" max="12806" width="17.85546875" style="48" customWidth="1"/>
    <col min="12807" max="13056" width="12.140625" style="48"/>
    <col min="13057" max="13057" width="46.5703125" style="48" customWidth="1"/>
    <col min="13058" max="13058" width="16.28515625" style="48" customWidth="1"/>
    <col min="13059" max="13059" width="12.85546875" style="48" customWidth="1"/>
    <col min="13060" max="13060" width="14.7109375" style="48" customWidth="1"/>
    <col min="13061" max="13061" width="20.140625" style="48" customWidth="1"/>
    <col min="13062" max="13062" width="17.85546875" style="48" customWidth="1"/>
    <col min="13063" max="13312" width="12.140625" style="48"/>
    <col min="13313" max="13313" width="46.5703125" style="48" customWidth="1"/>
    <col min="13314" max="13314" width="16.28515625" style="48" customWidth="1"/>
    <col min="13315" max="13315" width="12.85546875" style="48" customWidth="1"/>
    <col min="13316" max="13316" width="14.7109375" style="48" customWidth="1"/>
    <col min="13317" max="13317" width="20.140625" style="48" customWidth="1"/>
    <col min="13318" max="13318" width="17.85546875" style="48" customWidth="1"/>
    <col min="13319" max="13568" width="12.140625" style="48"/>
    <col min="13569" max="13569" width="46.5703125" style="48" customWidth="1"/>
    <col min="13570" max="13570" width="16.28515625" style="48" customWidth="1"/>
    <col min="13571" max="13571" width="12.85546875" style="48" customWidth="1"/>
    <col min="13572" max="13572" width="14.7109375" style="48" customWidth="1"/>
    <col min="13573" max="13573" width="20.140625" style="48" customWidth="1"/>
    <col min="13574" max="13574" width="17.85546875" style="48" customWidth="1"/>
    <col min="13575" max="13824" width="12.140625" style="48"/>
    <col min="13825" max="13825" width="46.5703125" style="48" customWidth="1"/>
    <col min="13826" max="13826" width="16.28515625" style="48" customWidth="1"/>
    <col min="13827" max="13827" width="12.85546875" style="48" customWidth="1"/>
    <col min="13828" max="13828" width="14.7109375" style="48" customWidth="1"/>
    <col min="13829" max="13829" width="20.140625" style="48" customWidth="1"/>
    <col min="13830" max="13830" width="17.85546875" style="48" customWidth="1"/>
    <col min="13831" max="14080" width="12.140625" style="48"/>
    <col min="14081" max="14081" width="46.5703125" style="48" customWidth="1"/>
    <col min="14082" max="14082" width="16.28515625" style="48" customWidth="1"/>
    <col min="14083" max="14083" width="12.85546875" style="48" customWidth="1"/>
    <col min="14084" max="14084" width="14.7109375" style="48" customWidth="1"/>
    <col min="14085" max="14085" width="20.140625" style="48" customWidth="1"/>
    <col min="14086" max="14086" width="17.85546875" style="48" customWidth="1"/>
    <col min="14087" max="14336" width="12.140625" style="48"/>
    <col min="14337" max="14337" width="46.5703125" style="48" customWidth="1"/>
    <col min="14338" max="14338" width="16.28515625" style="48" customWidth="1"/>
    <col min="14339" max="14339" width="12.85546875" style="48" customWidth="1"/>
    <col min="14340" max="14340" width="14.7109375" style="48" customWidth="1"/>
    <col min="14341" max="14341" width="20.140625" style="48" customWidth="1"/>
    <col min="14342" max="14342" width="17.85546875" style="48" customWidth="1"/>
    <col min="14343" max="14592" width="12.140625" style="48"/>
    <col min="14593" max="14593" width="46.5703125" style="48" customWidth="1"/>
    <col min="14594" max="14594" width="16.28515625" style="48" customWidth="1"/>
    <col min="14595" max="14595" width="12.85546875" style="48" customWidth="1"/>
    <col min="14596" max="14596" width="14.7109375" style="48" customWidth="1"/>
    <col min="14597" max="14597" width="20.140625" style="48" customWidth="1"/>
    <col min="14598" max="14598" width="17.85546875" style="48" customWidth="1"/>
    <col min="14599" max="14848" width="12.140625" style="48"/>
    <col min="14849" max="14849" width="46.5703125" style="48" customWidth="1"/>
    <col min="14850" max="14850" width="16.28515625" style="48" customWidth="1"/>
    <col min="14851" max="14851" width="12.85546875" style="48" customWidth="1"/>
    <col min="14852" max="14852" width="14.7109375" style="48" customWidth="1"/>
    <col min="14853" max="14853" width="20.140625" style="48" customWidth="1"/>
    <col min="14854" max="14854" width="17.85546875" style="48" customWidth="1"/>
    <col min="14855" max="15104" width="12.140625" style="48"/>
    <col min="15105" max="15105" width="46.5703125" style="48" customWidth="1"/>
    <col min="15106" max="15106" width="16.28515625" style="48" customWidth="1"/>
    <col min="15107" max="15107" width="12.85546875" style="48" customWidth="1"/>
    <col min="15108" max="15108" width="14.7109375" style="48" customWidth="1"/>
    <col min="15109" max="15109" width="20.140625" style="48" customWidth="1"/>
    <col min="15110" max="15110" width="17.85546875" style="48" customWidth="1"/>
    <col min="15111" max="15360" width="12.140625" style="48"/>
    <col min="15361" max="15361" width="46.5703125" style="48" customWidth="1"/>
    <col min="15362" max="15362" width="16.28515625" style="48" customWidth="1"/>
    <col min="15363" max="15363" width="12.85546875" style="48" customWidth="1"/>
    <col min="15364" max="15364" width="14.7109375" style="48" customWidth="1"/>
    <col min="15365" max="15365" width="20.140625" style="48" customWidth="1"/>
    <col min="15366" max="15366" width="17.85546875" style="48" customWidth="1"/>
    <col min="15367" max="15616" width="12.140625" style="48"/>
    <col min="15617" max="15617" width="46.5703125" style="48" customWidth="1"/>
    <col min="15618" max="15618" width="16.28515625" style="48" customWidth="1"/>
    <col min="15619" max="15619" width="12.85546875" style="48" customWidth="1"/>
    <col min="15620" max="15620" width="14.7109375" style="48" customWidth="1"/>
    <col min="15621" max="15621" width="20.140625" style="48" customWidth="1"/>
    <col min="15622" max="15622" width="17.85546875" style="48" customWidth="1"/>
    <col min="15623" max="15872" width="12.140625" style="48"/>
    <col min="15873" max="15873" width="46.5703125" style="48" customWidth="1"/>
    <col min="15874" max="15874" width="16.28515625" style="48" customWidth="1"/>
    <col min="15875" max="15875" width="12.85546875" style="48" customWidth="1"/>
    <col min="15876" max="15876" width="14.7109375" style="48" customWidth="1"/>
    <col min="15877" max="15877" width="20.140625" style="48" customWidth="1"/>
    <col min="15878" max="15878" width="17.85546875" style="48" customWidth="1"/>
    <col min="15879" max="16128" width="12.140625" style="48"/>
    <col min="16129" max="16129" width="46.5703125" style="48" customWidth="1"/>
    <col min="16130" max="16130" width="16.28515625" style="48" customWidth="1"/>
    <col min="16131" max="16131" width="12.85546875" style="48" customWidth="1"/>
    <col min="16132" max="16132" width="14.7109375" style="48" customWidth="1"/>
    <col min="16133" max="16133" width="20.140625" style="48" customWidth="1"/>
    <col min="16134" max="16134" width="17.85546875" style="48" customWidth="1"/>
    <col min="16135" max="16384" width="12.140625" style="48"/>
  </cols>
  <sheetData>
    <row r="1" spans="1:83" x14ac:dyDescent="0.25">
      <c r="A1" s="21" t="s">
        <v>30</v>
      </c>
    </row>
    <row r="2" spans="1:83" ht="15.75" x14ac:dyDescent="0.25">
      <c r="A2" s="260" t="s">
        <v>200</v>
      </c>
      <c r="B2" s="217"/>
      <c r="C2" s="217"/>
      <c r="D2" s="117"/>
      <c r="E2" s="117"/>
    </row>
    <row r="3" spans="1:83" ht="15.75" x14ac:dyDescent="0.25">
      <c r="A3" s="87" t="s">
        <v>413</v>
      </c>
      <c r="B3" s="217"/>
      <c r="C3" s="217"/>
      <c r="D3" s="218"/>
      <c r="E3" s="218"/>
    </row>
    <row r="4" spans="1:83" ht="12.6" customHeight="1" x14ac:dyDescent="0.25">
      <c r="A4" s="577" t="s">
        <v>201</v>
      </c>
      <c r="B4" s="579" t="s">
        <v>520</v>
      </c>
      <c r="C4" s="579"/>
      <c r="D4" s="579"/>
      <c r="E4" s="579"/>
      <c r="F4" s="261"/>
    </row>
    <row r="5" spans="1:83" s="227" customFormat="1" x14ac:dyDescent="0.25">
      <c r="A5" s="578"/>
      <c r="B5" s="262">
        <v>2021</v>
      </c>
      <c r="C5" s="262">
        <v>2022</v>
      </c>
      <c r="D5" s="243" t="s">
        <v>174</v>
      </c>
      <c r="E5" s="244" t="s">
        <v>410</v>
      </c>
      <c r="F5" s="226"/>
      <c r="G5" s="48"/>
      <c r="H5" s="48"/>
      <c r="I5" s="49"/>
      <c r="J5" s="49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</row>
    <row r="6" spans="1:83" s="117" customFormat="1" x14ac:dyDescent="0.25">
      <c r="A6" s="263" t="s">
        <v>175</v>
      </c>
      <c r="B6" s="264">
        <v>21729863.462260179</v>
      </c>
      <c r="C6" s="264">
        <v>32138299.700769793</v>
      </c>
      <c r="D6" s="265">
        <v>47.899225214123852</v>
      </c>
      <c r="E6" s="265">
        <v>100</v>
      </c>
      <c r="F6" s="266"/>
      <c r="G6" s="266"/>
      <c r="H6" s="266"/>
      <c r="I6" s="266"/>
      <c r="J6" s="49"/>
      <c r="K6" s="49"/>
    </row>
    <row r="7" spans="1:83" x14ac:dyDescent="0.25">
      <c r="A7" s="257" t="s">
        <v>42</v>
      </c>
      <c r="B7" s="238">
        <v>10133955.323600195</v>
      </c>
      <c r="C7" s="238">
        <v>15816079.479439881</v>
      </c>
      <c r="D7" s="259">
        <v>56.070152022547603</v>
      </c>
      <c r="E7" s="259">
        <v>49.212558307996126</v>
      </c>
      <c r="F7" s="266"/>
      <c r="G7" s="266"/>
      <c r="H7" s="266"/>
      <c r="I7" s="266"/>
      <c r="J7" s="49"/>
      <c r="K7" s="49"/>
    </row>
    <row r="8" spans="1:83" x14ac:dyDescent="0.25">
      <c r="A8" s="257" t="s">
        <v>39</v>
      </c>
      <c r="B8" s="238">
        <v>3319058.0106599652</v>
      </c>
      <c r="C8" s="238">
        <v>4848583.8300899407</v>
      </c>
      <c r="D8" s="259">
        <v>46.083130048270618</v>
      </c>
      <c r="E8" s="259">
        <v>15.086622115151302</v>
      </c>
      <c r="F8" s="266"/>
      <c r="G8" s="266"/>
      <c r="H8" s="266"/>
      <c r="I8" s="266"/>
      <c r="J8" s="49"/>
      <c r="K8" s="49"/>
    </row>
    <row r="9" spans="1:83" x14ac:dyDescent="0.25">
      <c r="A9" s="257" t="s">
        <v>67</v>
      </c>
      <c r="B9" s="238">
        <v>1851129.7878899989</v>
      </c>
      <c r="C9" s="238">
        <v>2789282.9224599791</v>
      </c>
      <c r="D9" s="259">
        <v>50.680030147390667</v>
      </c>
      <c r="E9" s="259">
        <v>8.6789996621792938</v>
      </c>
      <c r="F9" s="266"/>
      <c r="G9" s="266"/>
      <c r="H9" s="266"/>
      <c r="I9" s="266"/>
      <c r="J9" s="49"/>
      <c r="K9" s="49"/>
    </row>
    <row r="10" spans="1:83" x14ac:dyDescent="0.25">
      <c r="A10" s="257" t="s">
        <v>52</v>
      </c>
      <c r="B10" s="238">
        <v>1932857.1181500128</v>
      </c>
      <c r="C10" s="238">
        <v>2725660.4562000115</v>
      </c>
      <c r="D10" s="259">
        <v>41.017172485507423</v>
      </c>
      <c r="E10" s="259">
        <v>8.4810350316532936</v>
      </c>
      <c r="F10" s="266"/>
      <c r="G10" s="266"/>
      <c r="H10" s="266"/>
      <c r="I10" s="266"/>
      <c r="J10" s="49"/>
      <c r="K10" s="49"/>
    </row>
    <row r="11" spans="1:83" x14ac:dyDescent="0.25">
      <c r="A11" s="257" t="s">
        <v>43</v>
      </c>
      <c r="B11" s="238">
        <v>1339071.6032099964</v>
      </c>
      <c r="C11" s="238">
        <v>1831324.3081599975</v>
      </c>
      <c r="D11" s="259">
        <v>36.760745562073197</v>
      </c>
      <c r="E11" s="259">
        <v>5.6982613430421543</v>
      </c>
      <c r="F11" s="266"/>
      <c r="G11" s="266"/>
      <c r="H11" s="266"/>
      <c r="I11" s="266"/>
      <c r="J11" s="49"/>
      <c r="K11" s="49"/>
    </row>
    <row r="12" spans="1:83" x14ac:dyDescent="0.25">
      <c r="A12" s="257" t="s">
        <v>41</v>
      </c>
      <c r="B12" s="238">
        <v>1066950.3920500109</v>
      </c>
      <c r="C12" s="238">
        <v>1620508.785359995</v>
      </c>
      <c r="D12" s="259">
        <v>51.88229906794367</v>
      </c>
      <c r="E12" s="259">
        <v>5.0422978205072235</v>
      </c>
      <c r="F12" s="266"/>
      <c r="G12" s="266"/>
      <c r="H12" s="266"/>
      <c r="I12" s="266"/>
      <c r="J12" s="49"/>
      <c r="K12" s="49"/>
    </row>
    <row r="13" spans="1:83" x14ac:dyDescent="0.25">
      <c r="A13" s="257" t="s">
        <v>64</v>
      </c>
      <c r="B13" s="238">
        <v>421359.10749999818</v>
      </c>
      <c r="C13" s="238">
        <v>493379.91099000105</v>
      </c>
      <c r="D13" s="259">
        <v>17.092499534972834</v>
      </c>
      <c r="E13" s="259">
        <v>1.5351773914106084</v>
      </c>
      <c r="F13" s="266"/>
      <c r="G13" s="266"/>
      <c r="H13" s="266"/>
      <c r="I13" s="266"/>
      <c r="J13" s="49"/>
      <c r="K13" s="49"/>
    </row>
    <row r="14" spans="1:83" x14ac:dyDescent="0.25">
      <c r="A14" s="130" t="s">
        <v>63</v>
      </c>
      <c r="B14" s="238">
        <v>267138.41559000133</v>
      </c>
      <c r="C14" s="238">
        <v>375645.72581000143</v>
      </c>
      <c r="D14" s="259">
        <v>40.618385034721079</v>
      </c>
      <c r="E14" s="259">
        <v>1.1688413180147292</v>
      </c>
      <c r="F14" s="266"/>
      <c r="G14" s="266"/>
      <c r="H14" s="266"/>
      <c r="I14" s="266"/>
      <c r="J14" s="49"/>
      <c r="K14" s="49"/>
    </row>
    <row r="15" spans="1:83" x14ac:dyDescent="0.25">
      <c r="A15" s="257" t="s">
        <v>56</v>
      </c>
      <c r="B15" s="238">
        <v>126235.86569000022</v>
      </c>
      <c r="C15" s="238">
        <v>248468.10042000032</v>
      </c>
      <c r="D15" s="259">
        <v>96.828452089969488</v>
      </c>
      <c r="E15" s="259">
        <v>0.77312148661694413</v>
      </c>
      <c r="F15" s="266"/>
      <c r="G15" s="266"/>
      <c r="H15" s="266"/>
      <c r="I15" s="266"/>
      <c r="J15" s="49"/>
      <c r="K15" s="49"/>
    </row>
    <row r="16" spans="1:83" x14ac:dyDescent="0.25">
      <c r="A16" s="257" t="s">
        <v>45</v>
      </c>
      <c r="B16" s="238">
        <v>151592.36707000012</v>
      </c>
      <c r="C16" s="238">
        <v>241322.86541999961</v>
      </c>
      <c r="D16" s="259">
        <v>59.19196334507069</v>
      </c>
      <c r="E16" s="259">
        <v>0.75088871429691506</v>
      </c>
      <c r="F16" s="266"/>
      <c r="G16" s="266"/>
      <c r="H16" s="266"/>
      <c r="I16" s="266"/>
      <c r="J16" s="49"/>
      <c r="K16" s="49"/>
    </row>
    <row r="17" spans="1:11" x14ac:dyDescent="0.25">
      <c r="A17" s="257" t="s">
        <v>48</v>
      </c>
      <c r="B17" s="238">
        <v>165974.93325999982</v>
      </c>
      <c r="C17" s="238">
        <v>235128.79702999999</v>
      </c>
      <c r="D17" s="259">
        <v>41.66524571615318</v>
      </c>
      <c r="E17" s="259">
        <v>0.73161554661949979</v>
      </c>
      <c r="F17" s="266"/>
      <c r="G17" s="266"/>
      <c r="H17" s="266"/>
      <c r="I17" s="266"/>
      <c r="J17" s="49"/>
      <c r="K17" s="49"/>
    </row>
    <row r="18" spans="1:11" x14ac:dyDescent="0.25">
      <c r="A18" s="257" t="s">
        <v>57</v>
      </c>
      <c r="B18" s="238">
        <v>136849.60242999953</v>
      </c>
      <c r="C18" s="238">
        <v>220380.01581000022</v>
      </c>
      <c r="D18" s="259">
        <v>61.038111837210231</v>
      </c>
      <c r="E18" s="259">
        <v>0.68572394265376013</v>
      </c>
      <c r="F18" s="266"/>
      <c r="G18" s="266"/>
      <c r="H18" s="266"/>
      <c r="I18" s="266"/>
      <c r="J18" s="49"/>
      <c r="K18" s="49"/>
    </row>
    <row r="19" spans="1:11" x14ac:dyDescent="0.25">
      <c r="A19" s="257" t="s">
        <v>49</v>
      </c>
      <c r="B19" s="238">
        <v>110218.42679000041</v>
      </c>
      <c r="C19" s="238">
        <v>159951.58385999996</v>
      </c>
      <c r="D19" s="259">
        <v>45.122361585469122</v>
      </c>
      <c r="E19" s="259">
        <v>0.49769771689623238</v>
      </c>
      <c r="F19" s="266"/>
      <c r="G19" s="266"/>
      <c r="H19" s="266"/>
      <c r="I19" s="266"/>
      <c r="J19" s="49"/>
      <c r="K19" s="49"/>
    </row>
    <row r="20" spans="1:11" x14ac:dyDescent="0.25">
      <c r="A20" s="257" t="s">
        <v>59</v>
      </c>
      <c r="B20" s="238">
        <v>95705.136570000512</v>
      </c>
      <c r="C20" s="238">
        <v>143213.46781999996</v>
      </c>
      <c r="D20" s="259">
        <v>49.640314984818993</v>
      </c>
      <c r="E20" s="259">
        <v>0.44561619361764065</v>
      </c>
      <c r="F20" s="266"/>
      <c r="G20" s="266"/>
      <c r="H20" s="266"/>
      <c r="I20" s="266"/>
      <c r="J20" s="49"/>
      <c r="K20" s="49"/>
    </row>
    <row r="21" spans="1:11" s="237" customFormat="1" x14ac:dyDescent="0.25">
      <c r="A21" s="257" t="s">
        <v>60</v>
      </c>
      <c r="B21" s="238">
        <v>47388.636709999984</v>
      </c>
      <c r="C21" s="238">
        <v>77587.649199999883</v>
      </c>
      <c r="D21" s="259">
        <v>63.726274032329954</v>
      </c>
      <c r="E21" s="259">
        <v>0.24141802747001412</v>
      </c>
      <c r="F21" s="266"/>
      <c r="G21" s="266"/>
      <c r="H21" s="266"/>
      <c r="I21" s="266"/>
      <c r="J21" s="49"/>
      <c r="K21" s="49"/>
    </row>
    <row r="22" spans="1:11" x14ac:dyDescent="0.25">
      <c r="A22" s="257" t="s">
        <v>62</v>
      </c>
      <c r="B22" s="238">
        <v>44377.828889999968</v>
      </c>
      <c r="C22" s="238">
        <v>65667.8785299999</v>
      </c>
      <c r="D22" s="259">
        <v>47.974518295547803</v>
      </c>
      <c r="E22" s="259">
        <v>0.20432903775686362</v>
      </c>
      <c r="F22" s="266"/>
      <c r="G22" s="266"/>
      <c r="H22" s="266"/>
      <c r="I22" s="266"/>
      <c r="J22" s="49"/>
      <c r="K22" s="49"/>
    </row>
    <row r="23" spans="1:11" x14ac:dyDescent="0.25">
      <c r="A23" s="257" t="s">
        <v>44</v>
      </c>
      <c r="B23" s="238">
        <v>40538.620719999926</v>
      </c>
      <c r="C23" s="238">
        <v>54018.478499999968</v>
      </c>
      <c r="D23" s="259">
        <v>33.251890519673474</v>
      </c>
      <c r="E23" s="259">
        <v>0.16808132042749632</v>
      </c>
      <c r="F23" s="266"/>
      <c r="G23" s="266"/>
      <c r="H23" s="266"/>
      <c r="I23" s="266"/>
      <c r="J23" s="49"/>
      <c r="K23" s="49"/>
    </row>
    <row r="24" spans="1:11" x14ac:dyDescent="0.25">
      <c r="A24" s="257" t="s">
        <v>58</v>
      </c>
      <c r="B24" s="238">
        <v>37410.216879999942</v>
      </c>
      <c r="C24" s="238">
        <v>45044.965459999985</v>
      </c>
      <c r="D24" s="259">
        <v>20.408191175394368</v>
      </c>
      <c r="E24" s="259">
        <v>0.14015976538709371</v>
      </c>
      <c r="F24" s="266"/>
      <c r="G24" s="266"/>
      <c r="H24" s="266"/>
      <c r="I24" s="266"/>
      <c r="J24" s="49"/>
      <c r="K24" s="49"/>
    </row>
    <row r="25" spans="1:11" x14ac:dyDescent="0.25">
      <c r="A25" s="257" t="s">
        <v>66</v>
      </c>
      <c r="B25" s="238">
        <v>25530.538309999996</v>
      </c>
      <c r="C25" s="238">
        <v>39565.570949999914</v>
      </c>
      <c r="D25" s="259">
        <v>54.973508468885548</v>
      </c>
      <c r="E25" s="259">
        <v>0.12311034285691293</v>
      </c>
      <c r="F25" s="266"/>
      <c r="G25" s="266"/>
      <c r="H25" s="266"/>
      <c r="I25" s="266"/>
      <c r="J25" s="49"/>
      <c r="K25" s="49"/>
    </row>
    <row r="26" spans="1:11" x14ac:dyDescent="0.25">
      <c r="A26" s="257" t="s">
        <v>65</v>
      </c>
      <c r="B26" s="238">
        <v>23441.292860000001</v>
      </c>
      <c r="C26" s="238">
        <v>32554.80384</v>
      </c>
      <c r="D26" s="259">
        <v>38.8780219351775</v>
      </c>
      <c r="E26" s="259">
        <v>0.10129597440781919</v>
      </c>
      <c r="F26" s="266"/>
      <c r="G26" s="266"/>
      <c r="H26" s="266"/>
      <c r="I26" s="266"/>
      <c r="J26" s="49"/>
      <c r="K26" s="49"/>
    </row>
    <row r="27" spans="1:11" x14ac:dyDescent="0.25">
      <c r="A27" s="257" t="s">
        <v>51</v>
      </c>
      <c r="B27" s="238">
        <v>15239.775909999993</v>
      </c>
      <c r="C27" s="238">
        <v>17710.018739999981</v>
      </c>
      <c r="D27" s="259">
        <v>16.20918079496872</v>
      </c>
      <c r="E27" s="259">
        <v>5.5105649349507374E-2</v>
      </c>
      <c r="F27" s="266"/>
      <c r="G27" s="266"/>
      <c r="H27" s="266"/>
      <c r="I27" s="266"/>
      <c r="J27" s="49"/>
      <c r="K27" s="49"/>
    </row>
    <row r="28" spans="1:11" x14ac:dyDescent="0.25">
      <c r="A28" s="257" t="s">
        <v>47</v>
      </c>
      <c r="B28" s="238">
        <v>9689.6317400000025</v>
      </c>
      <c r="C28" s="238">
        <v>15027.803739999992</v>
      </c>
      <c r="D28" s="259">
        <v>55.091588031806751</v>
      </c>
      <c r="E28" s="259">
        <v>4.6759797126541942E-2</v>
      </c>
      <c r="F28" s="266"/>
      <c r="G28" s="266"/>
      <c r="H28" s="266"/>
      <c r="I28" s="266"/>
      <c r="J28" s="49"/>
      <c r="K28" s="49"/>
    </row>
    <row r="29" spans="1:11" x14ac:dyDescent="0.25">
      <c r="A29" s="257" t="s">
        <v>202</v>
      </c>
      <c r="B29" s="238">
        <v>355541.04808999901</v>
      </c>
      <c r="C29" s="238">
        <v>14067.350779999993</v>
      </c>
      <c r="D29" s="259">
        <v>-96.043396154798117</v>
      </c>
      <c r="E29" s="259">
        <v>4.3771297520332243E-2</v>
      </c>
      <c r="F29" s="266"/>
      <c r="G29" s="266"/>
      <c r="H29" s="266"/>
      <c r="I29" s="266"/>
      <c r="J29" s="49"/>
      <c r="K29" s="49"/>
    </row>
    <row r="30" spans="1:11" x14ac:dyDescent="0.25">
      <c r="A30" s="257" t="s">
        <v>55</v>
      </c>
      <c r="B30" s="238">
        <v>6595.9536799999978</v>
      </c>
      <c r="C30" s="238">
        <v>13868.139809999999</v>
      </c>
      <c r="D30" s="259">
        <v>110.25223163786686</v>
      </c>
      <c r="E30" s="259">
        <v>4.315144217062554E-2</v>
      </c>
      <c r="F30" s="266"/>
      <c r="G30" s="266"/>
      <c r="H30" s="266"/>
      <c r="I30" s="266"/>
      <c r="J30" s="49"/>
      <c r="K30" s="49"/>
    </row>
    <row r="31" spans="1:11" x14ac:dyDescent="0.25">
      <c r="A31" s="130" t="s">
        <v>50</v>
      </c>
      <c r="B31" s="238">
        <v>287.66809999999998</v>
      </c>
      <c r="C31" s="238">
        <v>6162.9507000000012</v>
      </c>
      <c r="D31" s="259" t="s">
        <v>367</v>
      </c>
      <c r="E31" s="259">
        <v>1.9176343357867134E-2</v>
      </c>
      <c r="F31" s="266"/>
      <c r="G31" s="266"/>
      <c r="H31" s="266"/>
      <c r="I31" s="266"/>
      <c r="J31" s="49"/>
      <c r="K31" s="49"/>
    </row>
    <row r="32" spans="1:11" x14ac:dyDescent="0.25">
      <c r="A32" s="257" t="s">
        <v>40</v>
      </c>
      <c r="B32" s="238">
        <v>105.42063</v>
      </c>
      <c r="C32" s="238">
        <v>4298.9784300000001</v>
      </c>
      <c r="D32" s="259" t="s">
        <v>367</v>
      </c>
      <c r="E32" s="259">
        <v>1.3376496174429006E-2</v>
      </c>
      <c r="F32" s="266"/>
      <c r="G32" s="266"/>
      <c r="H32" s="266"/>
      <c r="I32" s="266"/>
      <c r="J32" s="49"/>
      <c r="K32" s="49"/>
    </row>
    <row r="33" spans="1:11" x14ac:dyDescent="0.25">
      <c r="A33" s="257" t="s">
        <v>61</v>
      </c>
      <c r="B33" s="238">
        <v>1399.7596400000002</v>
      </c>
      <c r="C33" s="238">
        <v>1259.0211100000004</v>
      </c>
      <c r="D33" s="259">
        <v>-10.054478353154963</v>
      </c>
      <c r="E33" s="259">
        <v>3.9175100167786522E-3</v>
      </c>
      <c r="F33" s="266"/>
      <c r="G33" s="266"/>
      <c r="H33" s="266"/>
      <c r="I33" s="266"/>
      <c r="J33" s="49"/>
      <c r="K33" s="49"/>
    </row>
    <row r="34" spans="1:11" x14ac:dyDescent="0.25">
      <c r="A34" s="257" t="s">
        <v>148</v>
      </c>
      <c r="B34" s="238">
        <v>2880.8022899999992</v>
      </c>
      <c r="C34" s="238">
        <v>1040.5624700000001</v>
      </c>
      <c r="D34" s="259">
        <v>-63.879420895628336</v>
      </c>
      <c r="E34" s="259">
        <v>3.2377645354246171E-3</v>
      </c>
      <c r="F34" s="266"/>
      <c r="G34" s="266"/>
      <c r="H34" s="266"/>
      <c r="I34" s="266"/>
      <c r="J34" s="49"/>
      <c r="K34" s="49"/>
    </row>
    <row r="35" spans="1:11" x14ac:dyDescent="0.25">
      <c r="A35" s="257" t="s">
        <v>46</v>
      </c>
      <c r="B35" s="238">
        <v>256.41863000000001</v>
      </c>
      <c r="C35" s="238">
        <v>618.58419000000015</v>
      </c>
      <c r="D35" s="259">
        <v>141.23995592675936</v>
      </c>
      <c r="E35" s="259">
        <v>1.9247570523626162E-3</v>
      </c>
      <c r="F35" s="266"/>
      <c r="G35" s="266"/>
      <c r="H35" s="266"/>
      <c r="I35" s="266"/>
      <c r="J35" s="49"/>
      <c r="K35" s="49"/>
    </row>
    <row r="36" spans="1:11" x14ac:dyDescent="0.25">
      <c r="A36" s="257" t="s">
        <v>38</v>
      </c>
      <c r="B36" s="238">
        <v>589.27823999999998</v>
      </c>
      <c r="C36" s="238">
        <v>403.91605000000004</v>
      </c>
      <c r="D36" s="259">
        <v>-31.455800913334244</v>
      </c>
      <c r="E36" s="259">
        <v>1.2568059099602126E-3</v>
      </c>
      <c r="F36" s="266"/>
      <c r="G36" s="266"/>
      <c r="H36" s="266"/>
      <c r="I36" s="266"/>
      <c r="J36" s="49"/>
      <c r="K36" s="49"/>
    </row>
    <row r="37" spans="1:11" x14ac:dyDescent="0.25">
      <c r="A37" s="267" t="s">
        <v>69</v>
      </c>
      <c r="B37" s="268">
        <v>241.49925000000002</v>
      </c>
      <c r="C37" s="268">
        <v>375.11574000000002</v>
      </c>
      <c r="D37" s="269">
        <v>55.327910956245198</v>
      </c>
      <c r="E37" s="269">
        <v>1.167192239454457E-3</v>
      </c>
      <c r="F37" s="266"/>
      <c r="G37" s="266"/>
      <c r="H37" s="266"/>
      <c r="I37" s="266"/>
      <c r="J37" s="49"/>
      <c r="K37" s="49"/>
    </row>
    <row r="38" spans="1:11" x14ac:dyDescent="0.25">
      <c r="A38" s="267" t="s">
        <v>178</v>
      </c>
      <c r="B38" s="268">
        <v>201.86610999999999</v>
      </c>
      <c r="C38" s="268">
        <v>96.24</v>
      </c>
      <c r="D38" s="269">
        <v>-52.324835506068844</v>
      </c>
      <c r="E38" s="269">
        <v>2.99455792297857E-4</v>
      </c>
      <c r="F38" s="266"/>
      <c r="G38" s="266"/>
      <c r="H38" s="266"/>
      <c r="I38" s="266"/>
      <c r="J38" s="49"/>
      <c r="K38" s="49"/>
    </row>
    <row r="39" spans="1:11" x14ac:dyDescent="0.25">
      <c r="A39" s="267" t="s">
        <v>54</v>
      </c>
      <c r="B39" s="268">
        <v>9.9999999999999988E-34</v>
      </c>
      <c r="C39" s="268">
        <v>1.4236600000000001</v>
      </c>
      <c r="D39" s="269" t="s">
        <v>177</v>
      </c>
      <c r="E39" s="269">
        <v>4.4297925318242643E-6</v>
      </c>
      <c r="F39" s="266"/>
      <c r="G39" s="266"/>
      <c r="H39" s="266"/>
      <c r="I39" s="266"/>
      <c r="J39" s="49"/>
      <c r="K39" s="49"/>
    </row>
    <row r="40" spans="1:11" x14ac:dyDescent="0.25">
      <c r="A40" s="451" t="s">
        <v>68</v>
      </c>
      <c r="B40" s="452">
        <v>51.115120000000005</v>
      </c>
      <c r="C40" s="452">
        <v>9.9999999999999988E-34</v>
      </c>
      <c r="D40" s="453">
        <v>-100</v>
      </c>
      <c r="E40" s="453">
        <v>3.1115522890467274E-39</v>
      </c>
      <c r="F40" s="266"/>
      <c r="G40" s="266"/>
      <c r="H40" s="266"/>
      <c r="I40" s="266"/>
      <c r="J40" s="49"/>
      <c r="K40" s="49"/>
    </row>
    <row r="41" spans="1:11" x14ac:dyDescent="0.25">
      <c r="A41" s="270"/>
      <c r="F41" s="266"/>
    </row>
    <row r="42" spans="1:11" x14ac:dyDescent="0.25">
      <c r="A42" s="271" t="s">
        <v>429</v>
      </c>
    </row>
    <row r="43" spans="1:11" x14ac:dyDescent="0.25">
      <c r="A43" s="48" t="s">
        <v>430</v>
      </c>
    </row>
    <row r="44" spans="1:11" x14ac:dyDescent="0.25">
      <c r="A44" s="48" t="s">
        <v>180</v>
      </c>
    </row>
    <row r="46" spans="1:11" x14ac:dyDescent="0.25">
      <c r="A46" s="48" t="s">
        <v>431</v>
      </c>
    </row>
  </sheetData>
  <mergeCells count="2">
    <mergeCell ref="A4:A5"/>
    <mergeCell ref="B4:E4"/>
  </mergeCells>
  <hyperlinks>
    <hyperlink ref="A1" location="'Índice '!A53" display="ÍNDICE"/>
  </hyperlinks>
  <pageMargins left="0.75" right="0.75" top="1" bottom="1" header="0" footer="0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00"/>
  <sheetViews>
    <sheetView showGridLines="0" zoomScale="90" zoomScaleNormal="90" workbookViewId="0">
      <selection activeCell="K9" sqref="K9"/>
    </sheetView>
  </sheetViews>
  <sheetFormatPr baseColWidth="10" defaultRowHeight="15" x14ac:dyDescent="0.25"/>
  <cols>
    <col min="1" max="1" width="29.5703125" style="274" customWidth="1"/>
    <col min="2" max="2" width="8.7109375" style="272" bestFit="1" customWidth="1"/>
    <col min="3" max="3" width="11.28515625" style="272" bestFit="1" customWidth="1"/>
    <col min="4" max="4" width="11.5703125" style="272" bestFit="1" customWidth="1"/>
    <col min="5" max="13" width="6" style="272" bestFit="1" customWidth="1"/>
    <col min="14" max="15" width="5.5703125" style="272" bestFit="1" customWidth="1"/>
    <col min="16" max="19" width="5.5703125" style="273" bestFit="1" customWidth="1"/>
    <col min="20" max="20" width="6" style="273" bestFit="1" customWidth="1"/>
    <col min="21" max="24" width="5.5703125" style="273" bestFit="1" customWidth="1"/>
    <col min="25" max="32" width="5.5703125" style="274" bestFit="1" customWidth="1"/>
    <col min="33" max="33" width="6" style="274" bestFit="1" customWidth="1"/>
    <col min="34" max="34" width="5.85546875" style="274" customWidth="1"/>
    <col min="35" max="257" width="11.42578125" style="274"/>
    <col min="258" max="258" width="22.28515625" style="274" customWidth="1"/>
    <col min="259" max="259" width="14" style="274" customWidth="1"/>
    <col min="260" max="260" width="16.140625" style="274" customWidth="1"/>
    <col min="261" max="261" width="17" style="274" customWidth="1"/>
    <col min="262" max="286" width="11" style="274" customWidth="1"/>
    <col min="287" max="513" width="11.42578125" style="274"/>
    <col min="514" max="514" width="22.28515625" style="274" customWidth="1"/>
    <col min="515" max="515" width="14" style="274" customWidth="1"/>
    <col min="516" max="516" width="16.140625" style="274" customWidth="1"/>
    <col min="517" max="517" width="17" style="274" customWidth="1"/>
    <col min="518" max="542" width="11" style="274" customWidth="1"/>
    <col min="543" max="769" width="11.42578125" style="274"/>
    <col min="770" max="770" width="22.28515625" style="274" customWidth="1"/>
    <col min="771" max="771" width="14" style="274" customWidth="1"/>
    <col min="772" max="772" width="16.140625" style="274" customWidth="1"/>
    <col min="773" max="773" width="17" style="274" customWidth="1"/>
    <col min="774" max="798" width="11" style="274" customWidth="1"/>
    <col min="799" max="1025" width="11.42578125" style="274"/>
    <col min="1026" max="1026" width="22.28515625" style="274" customWidth="1"/>
    <col min="1027" max="1027" width="14" style="274" customWidth="1"/>
    <col min="1028" max="1028" width="16.140625" style="274" customWidth="1"/>
    <col min="1029" max="1029" width="17" style="274" customWidth="1"/>
    <col min="1030" max="1054" width="11" style="274" customWidth="1"/>
    <col min="1055" max="1281" width="11.42578125" style="274"/>
    <col min="1282" max="1282" width="22.28515625" style="274" customWidth="1"/>
    <col min="1283" max="1283" width="14" style="274" customWidth="1"/>
    <col min="1284" max="1284" width="16.140625" style="274" customWidth="1"/>
    <col min="1285" max="1285" width="17" style="274" customWidth="1"/>
    <col min="1286" max="1310" width="11" style="274" customWidth="1"/>
    <col min="1311" max="1537" width="11.42578125" style="274"/>
    <col min="1538" max="1538" width="22.28515625" style="274" customWidth="1"/>
    <col min="1539" max="1539" width="14" style="274" customWidth="1"/>
    <col min="1540" max="1540" width="16.140625" style="274" customWidth="1"/>
    <col min="1541" max="1541" width="17" style="274" customWidth="1"/>
    <col min="1542" max="1566" width="11" style="274" customWidth="1"/>
    <col min="1567" max="1793" width="11.42578125" style="274"/>
    <col min="1794" max="1794" width="22.28515625" style="274" customWidth="1"/>
    <col min="1795" max="1795" width="14" style="274" customWidth="1"/>
    <col min="1796" max="1796" width="16.140625" style="274" customWidth="1"/>
    <col min="1797" max="1797" width="17" style="274" customWidth="1"/>
    <col min="1798" max="1822" width="11" style="274" customWidth="1"/>
    <col min="1823" max="2049" width="11.42578125" style="274"/>
    <col min="2050" max="2050" width="22.28515625" style="274" customWidth="1"/>
    <col min="2051" max="2051" width="14" style="274" customWidth="1"/>
    <col min="2052" max="2052" width="16.140625" style="274" customWidth="1"/>
    <col min="2053" max="2053" width="17" style="274" customWidth="1"/>
    <col min="2054" max="2078" width="11" style="274" customWidth="1"/>
    <col min="2079" max="2305" width="11.42578125" style="274"/>
    <col min="2306" max="2306" width="22.28515625" style="274" customWidth="1"/>
    <col min="2307" max="2307" width="14" style="274" customWidth="1"/>
    <col min="2308" max="2308" width="16.140625" style="274" customWidth="1"/>
    <col min="2309" max="2309" width="17" style="274" customWidth="1"/>
    <col min="2310" max="2334" width="11" style="274" customWidth="1"/>
    <col min="2335" max="2561" width="11.42578125" style="274"/>
    <col min="2562" max="2562" width="22.28515625" style="274" customWidth="1"/>
    <col min="2563" max="2563" width="14" style="274" customWidth="1"/>
    <col min="2564" max="2564" width="16.140625" style="274" customWidth="1"/>
    <col min="2565" max="2565" width="17" style="274" customWidth="1"/>
    <col min="2566" max="2590" width="11" style="274" customWidth="1"/>
    <col min="2591" max="2817" width="11.42578125" style="274"/>
    <col min="2818" max="2818" width="22.28515625" style="274" customWidth="1"/>
    <col min="2819" max="2819" width="14" style="274" customWidth="1"/>
    <col min="2820" max="2820" width="16.140625" style="274" customWidth="1"/>
    <col min="2821" max="2821" width="17" style="274" customWidth="1"/>
    <col min="2822" max="2846" width="11" style="274" customWidth="1"/>
    <col min="2847" max="3073" width="11.42578125" style="274"/>
    <col min="3074" max="3074" width="22.28515625" style="274" customWidth="1"/>
    <col min="3075" max="3075" width="14" style="274" customWidth="1"/>
    <col min="3076" max="3076" width="16.140625" style="274" customWidth="1"/>
    <col min="3077" max="3077" width="17" style="274" customWidth="1"/>
    <col min="3078" max="3102" width="11" style="274" customWidth="1"/>
    <col min="3103" max="3329" width="11.42578125" style="274"/>
    <col min="3330" max="3330" width="22.28515625" style="274" customWidth="1"/>
    <col min="3331" max="3331" width="14" style="274" customWidth="1"/>
    <col min="3332" max="3332" width="16.140625" style="274" customWidth="1"/>
    <col min="3333" max="3333" width="17" style="274" customWidth="1"/>
    <col min="3334" max="3358" width="11" style="274" customWidth="1"/>
    <col min="3359" max="3585" width="11.42578125" style="274"/>
    <col min="3586" max="3586" width="22.28515625" style="274" customWidth="1"/>
    <col min="3587" max="3587" width="14" style="274" customWidth="1"/>
    <col min="3588" max="3588" width="16.140625" style="274" customWidth="1"/>
    <col min="3589" max="3589" width="17" style="274" customWidth="1"/>
    <col min="3590" max="3614" width="11" style="274" customWidth="1"/>
    <col min="3615" max="3841" width="11.42578125" style="274"/>
    <col min="3842" max="3842" width="22.28515625" style="274" customWidth="1"/>
    <col min="3843" max="3843" width="14" style="274" customWidth="1"/>
    <col min="3844" max="3844" width="16.140625" style="274" customWidth="1"/>
    <col min="3845" max="3845" width="17" style="274" customWidth="1"/>
    <col min="3846" max="3870" width="11" style="274" customWidth="1"/>
    <col min="3871" max="4097" width="11.42578125" style="274"/>
    <col min="4098" max="4098" width="22.28515625" style="274" customWidth="1"/>
    <col min="4099" max="4099" width="14" style="274" customWidth="1"/>
    <col min="4100" max="4100" width="16.140625" style="274" customWidth="1"/>
    <col min="4101" max="4101" width="17" style="274" customWidth="1"/>
    <col min="4102" max="4126" width="11" style="274" customWidth="1"/>
    <col min="4127" max="4353" width="11.42578125" style="274"/>
    <col min="4354" max="4354" width="22.28515625" style="274" customWidth="1"/>
    <col min="4355" max="4355" width="14" style="274" customWidth="1"/>
    <col min="4356" max="4356" width="16.140625" style="274" customWidth="1"/>
    <col min="4357" max="4357" width="17" style="274" customWidth="1"/>
    <col min="4358" max="4382" width="11" style="274" customWidth="1"/>
    <col min="4383" max="4609" width="11.42578125" style="274"/>
    <col min="4610" max="4610" width="22.28515625" style="274" customWidth="1"/>
    <col min="4611" max="4611" width="14" style="274" customWidth="1"/>
    <col min="4612" max="4612" width="16.140625" style="274" customWidth="1"/>
    <col min="4613" max="4613" width="17" style="274" customWidth="1"/>
    <col min="4614" max="4638" width="11" style="274" customWidth="1"/>
    <col min="4639" max="4865" width="11.42578125" style="274"/>
    <col min="4866" max="4866" width="22.28515625" style="274" customWidth="1"/>
    <col min="4867" max="4867" width="14" style="274" customWidth="1"/>
    <col min="4868" max="4868" width="16.140625" style="274" customWidth="1"/>
    <col min="4869" max="4869" width="17" style="274" customWidth="1"/>
    <col min="4870" max="4894" width="11" style="274" customWidth="1"/>
    <col min="4895" max="5121" width="11.42578125" style="274"/>
    <col min="5122" max="5122" width="22.28515625" style="274" customWidth="1"/>
    <col min="5123" max="5123" width="14" style="274" customWidth="1"/>
    <col min="5124" max="5124" width="16.140625" style="274" customWidth="1"/>
    <col min="5125" max="5125" width="17" style="274" customWidth="1"/>
    <col min="5126" max="5150" width="11" style="274" customWidth="1"/>
    <col min="5151" max="5377" width="11.42578125" style="274"/>
    <col min="5378" max="5378" width="22.28515625" style="274" customWidth="1"/>
    <col min="5379" max="5379" width="14" style="274" customWidth="1"/>
    <col min="5380" max="5380" width="16.140625" style="274" customWidth="1"/>
    <col min="5381" max="5381" width="17" style="274" customWidth="1"/>
    <col min="5382" max="5406" width="11" style="274" customWidth="1"/>
    <col min="5407" max="5633" width="11.42578125" style="274"/>
    <col min="5634" max="5634" width="22.28515625" style="274" customWidth="1"/>
    <col min="5635" max="5635" width="14" style="274" customWidth="1"/>
    <col min="5636" max="5636" width="16.140625" style="274" customWidth="1"/>
    <col min="5637" max="5637" width="17" style="274" customWidth="1"/>
    <col min="5638" max="5662" width="11" style="274" customWidth="1"/>
    <col min="5663" max="5889" width="11.42578125" style="274"/>
    <col min="5890" max="5890" width="22.28515625" style="274" customWidth="1"/>
    <col min="5891" max="5891" width="14" style="274" customWidth="1"/>
    <col min="5892" max="5892" width="16.140625" style="274" customWidth="1"/>
    <col min="5893" max="5893" width="17" style="274" customWidth="1"/>
    <col min="5894" max="5918" width="11" style="274" customWidth="1"/>
    <col min="5919" max="6145" width="11.42578125" style="274"/>
    <col min="6146" max="6146" width="22.28515625" style="274" customWidth="1"/>
    <col min="6147" max="6147" width="14" style="274" customWidth="1"/>
    <col min="6148" max="6148" width="16.140625" style="274" customWidth="1"/>
    <col min="6149" max="6149" width="17" style="274" customWidth="1"/>
    <col min="6150" max="6174" width="11" style="274" customWidth="1"/>
    <col min="6175" max="6401" width="11.42578125" style="274"/>
    <col min="6402" max="6402" width="22.28515625" style="274" customWidth="1"/>
    <col min="6403" max="6403" width="14" style="274" customWidth="1"/>
    <col min="6404" max="6404" width="16.140625" style="274" customWidth="1"/>
    <col min="6405" max="6405" width="17" style="274" customWidth="1"/>
    <col min="6406" max="6430" width="11" style="274" customWidth="1"/>
    <col min="6431" max="6657" width="11.42578125" style="274"/>
    <col min="6658" max="6658" width="22.28515625" style="274" customWidth="1"/>
    <col min="6659" max="6659" width="14" style="274" customWidth="1"/>
    <col min="6660" max="6660" width="16.140625" style="274" customWidth="1"/>
    <col min="6661" max="6661" width="17" style="274" customWidth="1"/>
    <col min="6662" max="6686" width="11" style="274" customWidth="1"/>
    <col min="6687" max="6913" width="11.42578125" style="274"/>
    <col min="6914" max="6914" width="22.28515625" style="274" customWidth="1"/>
    <col min="6915" max="6915" width="14" style="274" customWidth="1"/>
    <col min="6916" max="6916" width="16.140625" style="274" customWidth="1"/>
    <col min="6917" max="6917" width="17" style="274" customWidth="1"/>
    <col min="6918" max="6942" width="11" style="274" customWidth="1"/>
    <col min="6943" max="7169" width="11.42578125" style="274"/>
    <col min="7170" max="7170" width="22.28515625" style="274" customWidth="1"/>
    <col min="7171" max="7171" width="14" style="274" customWidth="1"/>
    <col min="7172" max="7172" width="16.140625" style="274" customWidth="1"/>
    <col min="7173" max="7173" width="17" style="274" customWidth="1"/>
    <col min="7174" max="7198" width="11" style="274" customWidth="1"/>
    <col min="7199" max="7425" width="11.42578125" style="274"/>
    <col min="7426" max="7426" width="22.28515625" style="274" customWidth="1"/>
    <col min="7427" max="7427" width="14" style="274" customWidth="1"/>
    <col min="7428" max="7428" width="16.140625" style="274" customWidth="1"/>
    <col min="7429" max="7429" width="17" style="274" customWidth="1"/>
    <col min="7430" max="7454" width="11" style="274" customWidth="1"/>
    <col min="7455" max="7681" width="11.42578125" style="274"/>
    <col min="7682" max="7682" width="22.28515625" style="274" customWidth="1"/>
    <col min="7683" max="7683" width="14" style="274" customWidth="1"/>
    <col min="7684" max="7684" width="16.140625" style="274" customWidth="1"/>
    <col min="7685" max="7685" width="17" style="274" customWidth="1"/>
    <col min="7686" max="7710" width="11" style="274" customWidth="1"/>
    <col min="7711" max="7937" width="11.42578125" style="274"/>
    <col min="7938" max="7938" width="22.28515625" style="274" customWidth="1"/>
    <col min="7939" max="7939" width="14" style="274" customWidth="1"/>
    <col min="7940" max="7940" width="16.140625" style="274" customWidth="1"/>
    <col min="7941" max="7941" width="17" style="274" customWidth="1"/>
    <col min="7942" max="7966" width="11" style="274" customWidth="1"/>
    <col min="7967" max="8193" width="11.42578125" style="274"/>
    <col min="8194" max="8194" width="22.28515625" style="274" customWidth="1"/>
    <col min="8195" max="8195" width="14" style="274" customWidth="1"/>
    <col min="8196" max="8196" width="16.140625" style="274" customWidth="1"/>
    <col min="8197" max="8197" width="17" style="274" customWidth="1"/>
    <col min="8198" max="8222" width="11" style="274" customWidth="1"/>
    <col min="8223" max="8449" width="11.42578125" style="274"/>
    <col min="8450" max="8450" width="22.28515625" style="274" customWidth="1"/>
    <col min="8451" max="8451" width="14" style="274" customWidth="1"/>
    <col min="8452" max="8452" width="16.140625" style="274" customWidth="1"/>
    <col min="8453" max="8453" width="17" style="274" customWidth="1"/>
    <col min="8454" max="8478" width="11" style="274" customWidth="1"/>
    <col min="8479" max="8705" width="11.42578125" style="274"/>
    <col min="8706" max="8706" width="22.28515625" style="274" customWidth="1"/>
    <col min="8707" max="8707" width="14" style="274" customWidth="1"/>
    <col min="8708" max="8708" width="16.140625" style="274" customWidth="1"/>
    <col min="8709" max="8709" width="17" style="274" customWidth="1"/>
    <col min="8710" max="8734" width="11" style="274" customWidth="1"/>
    <col min="8735" max="8961" width="11.42578125" style="274"/>
    <col min="8962" max="8962" width="22.28515625" style="274" customWidth="1"/>
    <col min="8963" max="8963" width="14" style="274" customWidth="1"/>
    <col min="8964" max="8964" width="16.140625" style="274" customWidth="1"/>
    <col min="8965" max="8965" width="17" style="274" customWidth="1"/>
    <col min="8966" max="8990" width="11" style="274" customWidth="1"/>
    <col min="8991" max="9217" width="11.42578125" style="274"/>
    <col min="9218" max="9218" width="22.28515625" style="274" customWidth="1"/>
    <col min="9219" max="9219" width="14" style="274" customWidth="1"/>
    <col min="9220" max="9220" width="16.140625" style="274" customWidth="1"/>
    <col min="9221" max="9221" width="17" style="274" customWidth="1"/>
    <col min="9222" max="9246" width="11" style="274" customWidth="1"/>
    <col min="9247" max="9473" width="11.42578125" style="274"/>
    <col min="9474" max="9474" width="22.28515625" style="274" customWidth="1"/>
    <col min="9475" max="9475" width="14" style="274" customWidth="1"/>
    <col min="9476" max="9476" width="16.140625" style="274" customWidth="1"/>
    <col min="9477" max="9477" width="17" style="274" customWidth="1"/>
    <col min="9478" max="9502" width="11" style="274" customWidth="1"/>
    <col min="9503" max="9729" width="11.42578125" style="274"/>
    <col min="9730" max="9730" width="22.28515625" style="274" customWidth="1"/>
    <col min="9731" max="9731" width="14" style="274" customWidth="1"/>
    <col min="9732" max="9732" width="16.140625" style="274" customWidth="1"/>
    <col min="9733" max="9733" width="17" style="274" customWidth="1"/>
    <col min="9734" max="9758" width="11" style="274" customWidth="1"/>
    <col min="9759" max="9985" width="11.42578125" style="274"/>
    <col min="9986" max="9986" width="22.28515625" style="274" customWidth="1"/>
    <col min="9987" max="9987" width="14" style="274" customWidth="1"/>
    <col min="9988" max="9988" width="16.140625" style="274" customWidth="1"/>
    <col min="9989" max="9989" width="17" style="274" customWidth="1"/>
    <col min="9990" max="10014" width="11" style="274" customWidth="1"/>
    <col min="10015" max="10241" width="11.42578125" style="274"/>
    <col min="10242" max="10242" width="22.28515625" style="274" customWidth="1"/>
    <col min="10243" max="10243" width="14" style="274" customWidth="1"/>
    <col min="10244" max="10244" width="16.140625" style="274" customWidth="1"/>
    <col min="10245" max="10245" width="17" style="274" customWidth="1"/>
    <col min="10246" max="10270" width="11" style="274" customWidth="1"/>
    <col min="10271" max="10497" width="11.42578125" style="274"/>
    <col min="10498" max="10498" width="22.28515625" style="274" customWidth="1"/>
    <col min="10499" max="10499" width="14" style="274" customWidth="1"/>
    <col min="10500" max="10500" width="16.140625" style="274" customWidth="1"/>
    <col min="10501" max="10501" width="17" style="274" customWidth="1"/>
    <col min="10502" max="10526" width="11" style="274" customWidth="1"/>
    <col min="10527" max="10753" width="11.42578125" style="274"/>
    <col min="10754" max="10754" width="22.28515625" style="274" customWidth="1"/>
    <col min="10755" max="10755" width="14" style="274" customWidth="1"/>
    <col min="10756" max="10756" width="16.140625" style="274" customWidth="1"/>
    <col min="10757" max="10757" width="17" style="274" customWidth="1"/>
    <col min="10758" max="10782" width="11" style="274" customWidth="1"/>
    <col min="10783" max="11009" width="11.42578125" style="274"/>
    <col min="11010" max="11010" width="22.28515625" style="274" customWidth="1"/>
    <col min="11011" max="11011" width="14" style="274" customWidth="1"/>
    <col min="11012" max="11012" width="16.140625" style="274" customWidth="1"/>
    <col min="11013" max="11013" width="17" style="274" customWidth="1"/>
    <col min="11014" max="11038" width="11" style="274" customWidth="1"/>
    <col min="11039" max="11265" width="11.42578125" style="274"/>
    <col min="11266" max="11266" width="22.28515625" style="274" customWidth="1"/>
    <col min="11267" max="11267" width="14" style="274" customWidth="1"/>
    <col min="11268" max="11268" width="16.140625" style="274" customWidth="1"/>
    <col min="11269" max="11269" width="17" style="274" customWidth="1"/>
    <col min="11270" max="11294" width="11" style="274" customWidth="1"/>
    <col min="11295" max="11521" width="11.42578125" style="274"/>
    <col min="11522" max="11522" width="22.28515625" style="274" customWidth="1"/>
    <col min="11523" max="11523" width="14" style="274" customWidth="1"/>
    <col min="11524" max="11524" width="16.140625" style="274" customWidth="1"/>
    <col min="11525" max="11525" width="17" style="274" customWidth="1"/>
    <col min="11526" max="11550" width="11" style="274" customWidth="1"/>
    <col min="11551" max="11777" width="11.42578125" style="274"/>
    <col min="11778" max="11778" width="22.28515625" style="274" customWidth="1"/>
    <col min="11779" max="11779" width="14" style="274" customWidth="1"/>
    <col min="11780" max="11780" width="16.140625" style="274" customWidth="1"/>
    <col min="11781" max="11781" width="17" style="274" customWidth="1"/>
    <col min="11782" max="11806" width="11" style="274" customWidth="1"/>
    <col min="11807" max="12033" width="11.42578125" style="274"/>
    <col min="12034" max="12034" width="22.28515625" style="274" customWidth="1"/>
    <col min="12035" max="12035" width="14" style="274" customWidth="1"/>
    <col min="12036" max="12036" width="16.140625" style="274" customWidth="1"/>
    <col min="12037" max="12037" width="17" style="274" customWidth="1"/>
    <col min="12038" max="12062" width="11" style="274" customWidth="1"/>
    <col min="12063" max="12289" width="11.42578125" style="274"/>
    <col min="12290" max="12290" width="22.28515625" style="274" customWidth="1"/>
    <col min="12291" max="12291" width="14" style="274" customWidth="1"/>
    <col min="12292" max="12292" width="16.140625" style="274" customWidth="1"/>
    <col min="12293" max="12293" width="17" style="274" customWidth="1"/>
    <col min="12294" max="12318" width="11" style="274" customWidth="1"/>
    <col min="12319" max="12545" width="11.42578125" style="274"/>
    <col min="12546" max="12546" width="22.28515625" style="274" customWidth="1"/>
    <col min="12547" max="12547" width="14" style="274" customWidth="1"/>
    <col min="12548" max="12548" width="16.140625" style="274" customWidth="1"/>
    <col min="12549" max="12549" width="17" style="274" customWidth="1"/>
    <col min="12550" max="12574" width="11" style="274" customWidth="1"/>
    <col min="12575" max="12801" width="11.42578125" style="274"/>
    <col min="12802" max="12802" width="22.28515625" style="274" customWidth="1"/>
    <col min="12803" max="12803" width="14" style="274" customWidth="1"/>
    <col min="12804" max="12804" width="16.140625" style="274" customWidth="1"/>
    <col min="12805" max="12805" width="17" style="274" customWidth="1"/>
    <col min="12806" max="12830" width="11" style="274" customWidth="1"/>
    <col min="12831" max="13057" width="11.42578125" style="274"/>
    <col min="13058" max="13058" width="22.28515625" style="274" customWidth="1"/>
    <col min="13059" max="13059" width="14" style="274" customWidth="1"/>
    <col min="13060" max="13060" width="16.140625" style="274" customWidth="1"/>
    <col min="13061" max="13061" width="17" style="274" customWidth="1"/>
    <col min="13062" max="13086" width="11" style="274" customWidth="1"/>
    <col min="13087" max="13313" width="11.42578125" style="274"/>
    <col min="13314" max="13314" width="22.28515625" style="274" customWidth="1"/>
    <col min="13315" max="13315" width="14" style="274" customWidth="1"/>
    <col min="13316" max="13316" width="16.140625" style="274" customWidth="1"/>
    <col min="13317" max="13317" width="17" style="274" customWidth="1"/>
    <col min="13318" max="13342" width="11" style="274" customWidth="1"/>
    <col min="13343" max="13569" width="11.42578125" style="274"/>
    <col min="13570" max="13570" width="22.28515625" style="274" customWidth="1"/>
    <col min="13571" max="13571" width="14" style="274" customWidth="1"/>
    <col min="13572" max="13572" width="16.140625" style="274" customWidth="1"/>
    <col min="13573" max="13573" width="17" style="274" customWidth="1"/>
    <col min="13574" max="13598" width="11" style="274" customWidth="1"/>
    <col min="13599" max="13825" width="11.42578125" style="274"/>
    <col min="13826" max="13826" width="22.28515625" style="274" customWidth="1"/>
    <col min="13827" max="13827" width="14" style="274" customWidth="1"/>
    <col min="13828" max="13828" width="16.140625" style="274" customWidth="1"/>
    <col min="13829" max="13829" width="17" style="274" customWidth="1"/>
    <col min="13830" max="13854" width="11" style="274" customWidth="1"/>
    <col min="13855" max="14081" width="11.42578125" style="274"/>
    <col min="14082" max="14082" width="22.28515625" style="274" customWidth="1"/>
    <col min="14083" max="14083" width="14" style="274" customWidth="1"/>
    <col min="14084" max="14084" width="16.140625" style="274" customWidth="1"/>
    <col min="14085" max="14085" width="17" style="274" customWidth="1"/>
    <col min="14086" max="14110" width="11" style="274" customWidth="1"/>
    <col min="14111" max="14337" width="11.42578125" style="274"/>
    <col min="14338" max="14338" width="22.28515625" style="274" customWidth="1"/>
    <col min="14339" max="14339" width="14" style="274" customWidth="1"/>
    <col min="14340" max="14340" width="16.140625" style="274" customWidth="1"/>
    <col min="14341" max="14341" width="17" style="274" customWidth="1"/>
    <col min="14342" max="14366" width="11" style="274" customWidth="1"/>
    <col min="14367" max="14593" width="11.42578125" style="274"/>
    <col min="14594" max="14594" width="22.28515625" style="274" customWidth="1"/>
    <col min="14595" max="14595" width="14" style="274" customWidth="1"/>
    <col min="14596" max="14596" width="16.140625" style="274" customWidth="1"/>
    <col min="14597" max="14597" width="17" style="274" customWidth="1"/>
    <col min="14598" max="14622" width="11" style="274" customWidth="1"/>
    <col min="14623" max="14849" width="11.42578125" style="274"/>
    <col min="14850" max="14850" width="22.28515625" style="274" customWidth="1"/>
    <col min="14851" max="14851" width="14" style="274" customWidth="1"/>
    <col min="14852" max="14852" width="16.140625" style="274" customWidth="1"/>
    <col min="14853" max="14853" width="17" style="274" customWidth="1"/>
    <col min="14854" max="14878" width="11" style="274" customWidth="1"/>
    <col min="14879" max="15105" width="11.42578125" style="274"/>
    <col min="15106" max="15106" width="22.28515625" style="274" customWidth="1"/>
    <col min="15107" max="15107" width="14" style="274" customWidth="1"/>
    <col min="15108" max="15108" width="16.140625" style="274" customWidth="1"/>
    <col min="15109" max="15109" width="17" style="274" customWidth="1"/>
    <col min="15110" max="15134" width="11" style="274" customWidth="1"/>
    <col min="15135" max="15361" width="11.42578125" style="274"/>
    <col min="15362" max="15362" width="22.28515625" style="274" customWidth="1"/>
    <col min="15363" max="15363" width="14" style="274" customWidth="1"/>
    <col min="15364" max="15364" width="16.140625" style="274" customWidth="1"/>
    <col min="15365" max="15365" width="17" style="274" customWidth="1"/>
    <col min="15366" max="15390" width="11" style="274" customWidth="1"/>
    <col min="15391" max="15617" width="11.42578125" style="274"/>
    <col min="15618" max="15618" width="22.28515625" style="274" customWidth="1"/>
    <col min="15619" max="15619" width="14" style="274" customWidth="1"/>
    <col min="15620" max="15620" width="16.140625" style="274" customWidth="1"/>
    <col min="15621" max="15621" width="17" style="274" customWidth="1"/>
    <col min="15622" max="15646" width="11" style="274" customWidth="1"/>
    <col min="15647" max="15873" width="11.42578125" style="274"/>
    <col min="15874" max="15874" width="22.28515625" style="274" customWidth="1"/>
    <col min="15875" max="15875" width="14" style="274" customWidth="1"/>
    <col min="15876" max="15876" width="16.140625" style="274" customWidth="1"/>
    <col min="15877" max="15877" width="17" style="274" customWidth="1"/>
    <col min="15878" max="15902" width="11" style="274" customWidth="1"/>
    <col min="15903" max="16129" width="11.42578125" style="274"/>
    <col min="16130" max="16130" width="22.28515625" style="274" customWidth="1"/>
    <col min="16131" max="16131" width="14" style="274" customWidth="1"/>
    <col min="16132" max="16132" width="16.140625" style="274" customWidth="1"/>
    <col min="16133" max="16133" width="17" style="274" customWidth="1"/>
    <col min="16134" max="16158" width="11" style="274" customWidth="1"/>
    <col min="16159" max="16384" width="11.42578125" style="274"/>
  </cols>
  <sheetData>
    <row r="1" spans="1:25" x14ac:dyDescent="0.25">
      <c r="A1" s="211" t="s">
        <v>30</v>
      </c>
    </row>
    <row r="2" spans="1:25" s="277" customFormat="1" x14ac:dyDescent="0.25">
      <c r="A2" s="275" t="s">
        <v>203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6"/>
    </row>
    <row r="3" spans="1:25" s="277" customFormat="1" x14ac:dyDescent="0.25">
      <c r="A3" s="278" t="s">
        <v>204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</row>
    <row r="4" spans="1:25" s="277" customFormat="1" x14ac:dyDescent="0.25">
      <c r="A4" s="275" t="s">
        <v>205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</row>
    <row r="5" spans="1:25" s="277" customFormat="1" x14ac:dyDescent="0.25">
      <c r="A5" s="279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6"/>
      <c r="W5" s="276"/>
      <c r="X5" s="276"/>
    </row>
    <row r="6" spans="1:25" x14ac:dyDescent="0.25">
      <c r="A6" s="280"/>
      <c r="B6" s="580" t="s">
        <v>457</v>
      </c>
      <c r="C6" s="581"/>
      <c r="D6" s="581"/>
      <c r="E6" s="281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</row>
    <row r="7" spans="1:25" x14ac:dyDescent="0.25">
      <c r="A7" s="282"/>
      <c r="B7" s="283" t="s">
        <v>206</v>
      </c>
      <c r="C7" s="283" t="s">
        <v>207</v>
      </c>
      <c r="D7" s="283" t="s">
        <v>208</v>
      </c>
      <c r="E7" s="276"/>
      <c r="F7" s="213"/>
      <c r="G7" s="213"/>
      <c r="H7" s="213"/>
      <c r="I7" s="213"/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Y7" s="273"/>
    </row>
    <row r="8" spans="1:25" s="279" customFormat="1" x14ac:dyDescent="0.25">
      <c r="A8" s="285" t="s">
        <v>414</v>
      </c>
      <c r="B8" s="286">
        <v>0.51</v>
      </c>
      <c r="C8" s="286">
        <v>7.09</v>
      </c>
      <c r="D8" s="286">
        <v>9.67</v>
      </c>
      <c r="E8" s="276"/>
      <c r="F8" s="213"/>
      <c r="G8" s="213"/>
      <c r="H8" s="213"/>
      <c r="I8" s="213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8"/>
      <c r="U8" s="288"/>
      <c r="V8" s="288"/>
      <c r="W8" s="288"/>
      <c r="X8" s="288"/>
      <c r="Y8" s="288"/>
    </row>
    <row r="9" spans="1:25" x14ac:dyDescent="0.25">
      <c r="A9" s="289" t="s">
        <v>186</v>
      </c>
      <c r="B9" s="290">
        <v>0.51</v>
      </c>
      <c r="C9" s="290">
        <v>6.98</v>
      </c>
      <c r="D9" s="290">
        <v>9.8000000000000007</v>
      </c>
      <c r="E9" s="276"/>
      <c r="F9" s="213"/>
      <c r="G9" s="213"/>
      <c r="H9" s="213"/>
      <c r="I9" s="213"/>
      <c r="P9" s="272"/>
      <c r="Q9" s="272"/>
      <c r="R9" s="272"/>
      <c r="S9" s="272"/>
      <c r="Y9" s="273"/>
    </row>
    <row r="10" spans="1:25" x14ac:dyDescent="0.25">
      <c r="A10" s="291" t="s">
        <v>185</v>
      </c>
      <c r="B10" s="292">
        <v>0.21</v>
      </c>
      <c r="C10" s="292">
        <v>7.45</v>
      </c>
      <c r="D10" s="292">
        <v>11</v>
      </c>
      <c r="E10" s="276"/>
      <c r="F10" s="213"/>
      <c r="G10" s="213"/>
      <c r="H10" s="213"/>
      <c r="I10" s="213"/>
      <c r="P10" s="272"/>
      <c r="Q10" s="272"/>
      <c r="R10" s="272"/>
      <c r="S10" s="272"/>
      <c r="Y10" s="273"/>
    </row>
    <row r="11" spans="1:25" x14ac:dyDescent="0.25">
      <c r="A11" s="291" t="s">
        <v>42</v>
      </c>
      <c r="B11" s="292">
        <v>0.56000000000000005</v>
      </c>
      <c r="C11" s="292">
        <v>6.81</v>
      </c>
      <c r="D11" s="292">
        <v>8.89</v>
      </c>
      <c r="E11" s="276"/>
      <c r="F11" s="213"/>
      <c r="G11" s="213"/>
      <c r="H11" s="213"/>
      <c r="I11" s="213"/>
      <c r="P11" s="272"/>
      <c r="Q11" s="272"/>
      <c r="R11" s="272"/>
      <c r="S11" s="272"/>
      <c r="Y11" s="273"/>
    </row>
    <row r="12" spans="1:25" x14ac:dyDescent="0.25">
      <c r="A12" s="291" t="s">
        <v>376</v>
      </c>
      <c r="B12" s="292">
        <v>0.55000000000000004</v>
      </c>
      <c r="C12" s="292">
        <v>7.5</v>
      </c>
      <c r="D12" s="292">
        <v>9.83</v>
      </c>
      <c r="E12" s="276"/>
      <c r="F12" s="213"/>
      <c r="G12" s="213"/>
      <c r="H12" s="213"/>
      <c r="I12" s="213"/>
      <c r="P12" s="272"/>
      <c r="Q12" s="272"/>
      <c r="R12" s="272"/>
      <c r="S12" s="272"/>
      <c r="Y12" s="273"/>
    </row>
    <row r="13" spans="1:25" x14ac:dyDescent="0.25">
      <c r="A13" s="291" t="s">
        <v>210</v>
      </c>
      <c r="B13" s="292">
        <v>0.55000000000000004</v>
      </c>
      <c r="C13" s="292">
        <v>7.88</v>
      </c>
      <c r="D13" s="292">
        <v>10.79</v>
      </c>
      <c r="E13" s="276"/>
      <c r="F13" s="213"/>
      <c r="G13" s="213"/>
      <c r="H13" s="213"/>
      <c r="I13" s="213"/>
      <c r="P13" s="272"/>
      <c r="Q13" s="272"/>
      <c r="R13" s="272"/>
      <c r="S13" s="272"/>
      <c r="Y13" s="273"/>
    </row>
    <row r="14" spans="1:25" s="273" customFormat="1" x14ac:dyDescent="0.25">
      <c r="A14" s="291" t="s">
        <v>196</v>
      </c>
      <c r="B14" s="292">
        <v>0.38</v>
      </c>
      <c r="C14" s="292">
        <v>6.7</v>
      </c>
      <c r="D14" s="292">
        <v>9.3699999999999992</v>
      </c>
      <c r="E14" s="276"/>
      <c r="F14" s="213"/>
      <c r="G14" s="213"/>
      <c r="H14" s="213"/>
      <c r="I14" s="213"/>
      <c r="J14" s="272"/>
      <c r="K14" s="272"/>
      <c r="L14" s="272"/>
      <c r="M14" s="272"/>
      <c r="N14" s="272"/>
      <c r="O14" s="272"/>
      <c r="P14" s="272"/>
      <c r="Q14" s="272"/>
      <c r="R14" s="272"/>
      <c r="S14" s="272"/>
    </row>
    <row r="15" spans="1:25" s="273" customFormat="1" x14ac:dyDescent="0.25">
      <c r="A15" s="291" t="s">
        <v>211</v>
      </c>
      <c r="B15" s="292">
        <v>0.2</v>
      </c>
      <c r="C15" s="292">
        <v>7.05</v>
      </c>
      <c r="D15" s="292">
        <v>9.4</v>
      </c>
      <c r="E15" s="276"/>
      <c r="F15" s="213"/>
      <c r="G15" s="213"/>
      <c r="H15" s="213"/>
      <c r="I15" s="213"/>
      <c r="J15" s="272"/>
      <c r="K15" s="272"/>
      <c r="L15" s="272"/>
      <c r="M15" s="272"/>
      <c r="N15" s="272"/>
      <c r="O15" s="272"/>
      <c r="P15" s="272"/>
      <c r="Q15" s="272"/>
      <c r="R15" s="272"/>
      <c r="S15" s="272"/>
    </row>
    <row r="16" spans="1:25" s="273" customFormat="1" x14ac:dyDescent="0.25">
      <c r="A16" s="291" t="s">
        <v>212</v>
      </c>
      <c r="B16" s="292">
        <v>0.45</v>
      </c>
      <c r="C16" s="292">
        <v>7.18</v>
      </c>
      <c r="D16" s="292">
        <v>9.06</v>
      </c>
      <c r="E16" s="276"/>
      <c r="F16" s="213"/>
      <c r="G16" s="213"/>
      <c r="H16" s="213"/>
      <c r="I16" s="213"/>
      <c r="J16" s="272"/>
      <c r="K16" s="272"/>
      <c r="L16" s="272"/>
      <c r="M16" s="272"/>
      <c r="N16" s="272"/>
      <c r="O16" s="272"/>
      <c r="P16" s="272"/>
      <c r="Q16" s="272"/>
      <c r="R16" s="272"/>
      <c r="S16" s="272"/>
    </row>
    <row r="17" spans="1:25" s="273" customFormat="1" x14ac:dyDescent="0.25">
      <c r="A17" s="291" t="s">
        <v>213</v>
      </c>
      <c r="B17" s="292">
        <v>0.56999999999999995</v>
      </c>
      <c r="C17" s="292">
        <v>8.0399999999999991</v>
      </c>
      <c r="D17" s="292">
        <v>11.8</v>
      </c>
      <c r="E17" s="276"/>
      <c r="F17" s="213"/>
      <c r="G17" s="213"/>
      <c r="H17" s="213"/>
      <c r="I17" s="213"/>
      <c r="J17" s="272"/>
      <c r="K17" s="272"/>
      <c r="L17" s="272"/>
      <c r="M17" s="272"/>
      <c r="N17" s="272"/>
      <c r="O17" s="272"/>
      <c r="P17" s="272"/>
      <c r="Q17" s="272"/>
      <c r="R17" s="272"/>
      <c r="S17" s="272"/>
    </row>
    <row r="18" spans="1:25" s="273" customFormat="1" x14ac:dyDescent="0.25">
      <c r="A18" s="291" t="s">
        <v>154</v>
      </c>
      <c r="B18" s="292">
        <v>0.53</v>
      </c>
      <c r="C18" s="292">
        <v>8.5</v>
      </c>
      <c r="D18" s="292">
        <v>10.36</v>
      </c>
      <c r="E18" s="276"/>
      <c r="F18" s="213"/>
      <c r="G18" s="213"/>
      <c r="H18" s="213"/>
      <c r="I18" s="213"/>
      <c r="J18" s="272"/>
      <c r="K18" s="272"/>
      <c r="L18" s="272"/>
      <c r="M18" s="272"/>
      <c r="N18" s="272"/>
      <c r="O18" s="272"/>
      <c r="P18" s="272"/>
      <c r="Q18" s="272"/>
      <c r="R18" s="272"/>
      <c r="S18" s="272"/>
    </row>
    <row r="19" spans="1:25" s="273" customFormat="1" x14ac:dyDescent="0.25">
      <c r="A19" s="291" t="s">
        <v>214</v>
      </c>
      <c r="B19" s="292">
        <v>0.54</v>
      </c>
      <c r="C19" s="292">
        <v>6.86</v>
      </c>
      <c r="D19" s="292">
        <v>9.86</v>
      </c>
      <c r="E19" s="276"/>
      <c r="F19" s="213"/>
      <c r="G19" s="213"/>
      <c r="H19" s="213"/>
      <c r="I19" s="213"/>
      <c r="J19" s="272"/>
      <c r="K19" s="272"/>
      <c r="L19" s="272"/>
      <c r="M19" s="272"/>
      <c r="N19" s="272"/>
      <c r="O19" s="272"/>
      <c r="P19" s="272"/>
      <c r="Q19" s="272"/>
      <c r="R19" s="272"/>
      <c r="S19" s="272"/>
    </row>
    <row r="20" spans="1:25" s="273" customFormat="1" x14ac:dyDescent="0.25">
      <c r="A20" s="291" t="s">
        <v>187</v>
      </c>
      <c r="B20" s="292">
        <v>-0.09</v>
      </c>
      <c r="C20" s="292">
        <v>7.88</v>
      </c>
      <c r="D20" s="292">
        <v>11.29</v>
      </c>
      <c r="E20" s="276"/>
      <c r="F20" s="213"/>
      <c r="G20" s="213"/>
      <c r="H20" s="213"/>
      <c r="I20" s="213"/>
      <c r="J20" s="272"/>
      <c r="K20" s="272"/>
      <c r="L20" s="272"/>
      <c r="M20" s="272"/>
      <c r="N20" s="272"/>
      <c r="O20" s="272"/>
      <c r="P20" s="272"/>
      <c r="Q20" s="272"/>
      <c r="R20" s="272"/>
      <c r="S20" s="272"/>
    </row>
    <row r="21" spans="1:25" s="273" customFormat="1" x14ac:dyDescent="0.25">
      <c r="A21" s="291" t="s">
        <v>183</v>
      </c>
      <c r="B21" s="292">
        <v>0.37</v>
      </c>
      <c r="C21" s="292">
        <v>7.69</v>
      </c>
      <c r="D21" s="292">
        <v>13.07</v>
      </c>
      <c r="E21" s="276"/>
      <c r="F21" s="213"/>
      <c r="G21" s="213"/>
      <c r="H21" s="213"/>
      <c r="I21" s="213"/>
      <c r="J21" s="272"/>
      <c r="K21" s="272"/>
      <c r="L21" s="272"/>
      <c r="M21" s="272"/>
      <c r="N21" s="272"/>
      <c r="O21" s="272"/>
      <c r="P21" s="272"/>
      <c r="Q21" s="272"/>
      <c r="R21" s="272"/>
      <c r="S21" s="272"/>
    </row>
    <row r="22" spans="1:25" s="273" customFormat="1" x14ac:dyDescent="0.25">
      <c r="A22" s="291" t="s">
        <v>156</v>
      </c>
      <c r="B22" s="292">
        <v>0.34</v>
      </c>
      <c r="C22" s="292">
        <v>7.46</v>
      </c>
      <c r="D22" s="292">
        <v>10.51</v>
      </c>
      <c r="E22" s="276"/>
      <c r="F22" s="213"/>
      <c r="G22" s="213"/>
      <c r="H22" s="213"/>
      <c r="I22" s="213"/>
      <c r="J22" s="272"/>
      <c r="K22" s="272"/>
      <c r="L22" s="272"/>
      <c r="M22" s="272"/>
      <c r="N22" s="272"/>
      <c r="O22" s="272"/>
      <c r="P22" s="272"/>
      <c r="Q22" s="272"/>
      <c r="R22" s="272"/>
      <c r="S22" s="272"/>
    </row>
    <row r="23" spans="1:25" s="273" customFormat="1" x14ac:dyDescent="0.25">
      <c r="A23" s="291" t="s">
        <v>152</v>
      </c>
      <c r="B23" s="292">
        <v>0.23</v>
      </c>
      <c r="C23" s="292">
        <v>6.05</v>
      </c>
      <c r="D23" s="292">
        <v>8.85</v>
      </c>
      <c r="E23" s="276"/>
      <c r="F23" s="213"/>
      <c r="G23" s="213"/>
      <c r="H23" s="213"/>
      <c r="I23" s="213"/>
      <c r="J23" s="272"/>
      <c r="K23" s="272"/>
      <c r="L23" s="272"/>
      <c r="M23" s="272"/>
      <c r="N23" s="272"/>
      <c r="O23" s="272"/>
      <c r="P23" s="272"/>
      <c r="Q23" s="272"/>
      <c r="R23" s="272"/>
      <c r="S23" s="272"/>
    </row>
    <row r="24" spans="1:25" s="273" customFormat="1" x14ac:dyDescent="0.25">
      <c r="A24" s="291" t="s">
        <v>193</v>
      </c>
      <c r="B24" s="292">
        <v>1.21</v>
      </c>
      <c r="C24" s="292">
        <v>8.27</v>
      </c>
      <c r="D24" s="292">
        <v>13.65</v>
      </c>
      <c r="E24" s="276"/>
      <c r="F24" s="213"/>
      <c r="G24" s="213"/>
      <c r="H24" s="213"/>
      <c r="I24" s="213"/>
      <c r="J24" s="272"/>
      <c r="K24" s="272"/>
      <c r="L24" s="272"/>
      <c r="M24" s="272"/>
      <c r="N24" s="272"/>
      <c r="O24" s="272"/>
      <c r="P24" s="272"/>
      <c r="Q24" s="272"/>
      <c r="R24" s="272"/>
      <c r="S24" s="272"/>
    </row>
    <row r="25" spans="1:25" s="273" customFormat="1" x14ac:dyDescent="0.25">
      <c r="A25" s="291" t="s">
        <v>198</v>
      </c>
      <c r="B25" s="292">
        <v>0.37</v>
      </c>
      <c r="C25" s="292">
        <v>6.96</v>
      </c>
      <c r="D25" s="292">
        <v>9.99</v>
      </c>
      <c r="E25" s="276"/>
      <c r="F25" s="213"/>
      <c r="G25" s="213"/>
      <c r="H25" s="213"/>
      <c r="I25" s="213"/>
      <c r="J25" s="272"/>
      <c r="K25" s="272"/>
      <c r="L25" s="272"/>
      <c r="M25" s="272"/>
      <c r="N25" s="272"/>
      <c r="O25" s="272"/>
      <c r="P25" s="272"/>
      <c r="Q25" s="272"/>
      <c r="R25" s="272"/>
      <c r="S25" s="272"/>
    </row>
    <row r="26" spans="1:25" s="273" customFormat="1" x14ac:dyDescent="0.25">
      <c r="A26" s="291" t="s">
        <v>195</v>
      </c>
      <c r="B26" s="292">
        <v>0.35</v>
      </c>
      <c r="C26" s="292">
        <v>7.57</v>
      </c>
      <c r="D26" s="292">
        <v>9.85</v>
      </c>
      <c r="E26" s="276"/>
      <c r="F26" s="213"/>
      <c r="G26" s="213"/>
      <c r="H26" s="213"/>
      <c r="I26" s="213"/>
      <c r="J26" s="272"/>
      <c r="K26" s="272"/>
      <c r="L26" s="272"/>
      <c r="M26" s="272"/>
      <c r="N26" s="272"/>
      <c r="O26" s="272"/>
      <c r="P26" s="272"/>
      <c r="Q26" s="272"/>
      <c r="R26" s="272"/>
      <c r="S26" s="272"/>
    </row>
    <row r="27" spans="1:25" s="273" customFormat="1" x14ac:dyDescent="0.25">
      <c r="A27" s="291" t="s">
        <v>194</v>
      </c>
      <c r="B27" s="292">
        <v>0.53</v>
      </c>
      <c r="C27" s="292">
        <v>7.06</v>
      </c>
      <c r="D27" s="292">
        <v>10.45</v>
      </c>
      <c r="E27" s="276"/>
      <c r="F27" s="213"/>
      <c r="G27" s="213"/>
      <c r="H27" s="213"/>
      <c r="I27" s="213"/>
      <c r="J27" s="272"/>
      <c r="K27" s="272"/>
      <c r="L27" s="272"/>
      <c r="M27" s="272"/>
      <c r="N27" s="272"/>
      <c r="O27" s="272"/>
      <c r="P27" s="272"/>
      <c r="Q27" s="272"/>
      <c r="R27" s="272"/>
      <c r="S27" s="272"/>
    </row>
    <row r="28" spans="1:25" s="273" customFormat="1" x14ac:dyDescent="0.25">
      <c r="A28" s="291" t="s">
        <v>215</v>
      </c>
      <c r="B28" s="292">
        <v>0.32</v>
      </c>
      <c r="C28" s="292">
        <v>6.91</v>
      </c>
      <c r="D28" s="292">
        <v>9.74</v>
      </c>
      <c r="E28" s="276"/>
      <c r="F28" s="213"/>
      <c r="G28" s="213"/>
      <c r="H28" s="213"/>
      <c r="I28" s="213"/>
      <c r="J28" s="272"/>
      <c r="K28" s="272"/>
      <c r="L28" s="272"/>
      <c r="M28" s="272"/>
      <c r="N28" s="272"/>
      <c r="O28" s="272"/>
      <c r="P28" s="272"/>
      <c r="Q28" s="272"/>
      <c r="R28" s="272"/>
      <c r="S28" s="272"/>
    </row>
    <row r="29" spans="1:25" s="273" customFormat="1" x14ac:dyDescent="0.25">
      <c r="A29" s="291" t="s">
        <v>153</v>
      </c>
      <c r="B29" s="292">
        <v>0.14000000000000001</v>
      </c>
      <c r="C29" s="292">
        <v>7.46</v>
      </c>
      <c r="D29" s="292">
        <v>9.4499999999999993</v>
      </c>
      <c r="E29" s="276"/>
      <c r="F29" s="213"/>
      <c r="G29" s="213"/>
      <c r="H29" s="213"/>
      <c r="I29" s="213"/>
      <c r="J29" s="272"/>
      <c r="K29" s="272"/>
      <c r="L29" s="272"/>
      <c r="M29" s="272"/>
      <c r="N29" s="272"/>
      <c r="O29" s="272"/>
      <c r="P29" s="272"/>
      <c r="Q29" s="272"/>
      <c r="R29" s="272"/>
      <c r="S29" s="272"/>
    </row>
    <row r="30" spans="1:25" x14ac:dyDescent="0.25">
      <c r="A30" s="291" t="s">
        <v>190</v>
      </c>
      <c r="B30" s="292">
        <v>0.55000000000000004</v>
      </c>
      <c r="C30" s="292">
        <v>7.57</v>
      </c>
      <c r="D30" s="292">
        <v>9.7899999999999991</v>
      </c>
      <c r="E30" s="276"/>
      <c r="F30" s="213"/>
      <c r="G30" s="213"/>
      <c r="H30" s="213"/>
      <c r="I30" s="213"/>
      <c r="P30" s="272"/>
      <c r="Q30" s="272"/>
      <c r="R30" s="272"/>
      <c r="S30" s="272"/>
      <c r="Y30" s="273"/>
    </row>
    <row r="31" spans="1:25" x14ac:dyDescent="0.25">
      <c r="A31" s="293" t="s">
        <v>377</v>
      </c>
      <c r="B31" s="292">
        <v>0.46</v>
      </c>
      <c r="C31" s="292">
        <v>6.63</v>
      </c>
      <c r="D31" s="292">
        <v>9.4700000000000006</v>
      </c>
      <c r="E31" s="276"/>
      <c r="F31" s="213"/>
      <c r="G31" s="213"/>
      <c r="H31" s="213"/>
      <c r="I31" s="213"/>
      <c r="P31" s="272"/>
      <c r="Q31" s="272"/>
      <c r="R31" s="272"/>
      <c r="S31" s="272"/>
      <c r="Y31" s="273"/>
    </row>
    <row r="32" spans="1:25" x14ac:dyDescent="0.25">
      <c r="A32" s="294"/>
      <c r="F32" s="213"/>
      <c r="G32" s="213"/>
      <c r="H32" s="213"/>
      <c r="I32" s="213"/>
      <c r="P32" s="272"/>
      <c r="Q32" s="272"/>
      <c r="R32" s="272"/>
    </row>
    <row r="33" spans="1:34" x14ac:dyDescent="0.25">
      <c r="A33" s="294"/>
      <c r="P33" s="272"/>
      <c r="Q33" s="272"/>
      <c r="R33" s="272"/>
    </row>
    <row r="34" spans="1:34" x14ac:dyDescent="0.25">
      <c r="A34" s="295" t="s">
        <v>216</v>
      </c>
      <c r="P34" s="272"/>
      <c r="Q34" s="272"/>
      <c r="R34" s="272"/>
    </row>
    <row r="35" spans="1:34" x14ac:dyDescent="0.25">
      <c r="A35" s="296" t="s">
        <v>217</v>
      </c>
      <c r="P35" s="272"/>
      <c r="Q35" s="272"/>
      <c r="R35" s="272"/>
    </row>
    <row r="36" spans="1:34" x14ac:dyDescent="0.25">
      <c r="A36" s="295" t="s">
        <v>432</v>
      </c>
      <c r="Y36" s="273"/>
    </row>
    <row r="37" spans="1:34" s="300" customFormat="1" x14ac:dyDescent="0.25">
      <c r="A37" s="297" t="s">
        <v>218</v>
      </c>
      <c r="B37" s="298">
        <v>1989</v>
      </c>
      <c r="C37" s="298">
        <v>1991</v>
      </c>
      <c r="D37" s="298">
        <v>1992</v>
      </c>
      <c r="E37" s="298">
        <v>1993</v>
      </c>
      <c r="F37" s="298">
        <v>1994</v>
      </c>
      <c r="G37" s="298">
        <v>1995</v>
      </c>
      <c r="H37" s="298">
        <v>1996</v>
      </c>
      <c r="I37" s="298">
        <v>1997</v>
      </c>
      <c r="J37" s="298">
        <v>1998</v>
      </c>
      <c r="K37" s="298">
        <v>1999</v>
      </c>
      <c r="L37" s="298">
        <v>2000</v>
      </c>
      <c r="M37" s="298">
        <v>2001</v>
      </c>
      <c r="N37" s="298">
        <v>2002</v>
      </c>
      <c r="O37" s="298">
        <v>2003</v>
      </c>
      <c r="P37" s="298">
        <v>2004</v>
      </c>
      <c r="Q37" s="298">
        <v>2005</v>
      </c>
      <c r="R37" s="298">
        <v>2006</v>
      </c>
      <c r="S37" s="298">
        <v>2007</v>
      </c>
      <c r="T37" s="298">
        <v>2008</v>
      </c>
      <c r="U37" s="298">
        <v>2009</v>
      </c>
      <c r="V37" s="298">
        <v>2010</v>
      </c>
      <c r="W37" s="298">
        <v>2011</v>
      </c>
      <c r="X37" s="298">
        <v>2012</v>
      </c>
      <c r="Y37" s="298">
        <v>2013</v>
      </c>
      <c r="Z37" s="298">
        <v>2014</v>
      </c>
      <c r="AA37" s="298">
        <v>2015</v>
      </c>
      <c r="AB37" s="298">
        <v>2016</v>
      </c>
      <c r="AC37" s="298">
        <v>2017</v>
      </c>
      <c r="AD37" s="298">
        <v>2018</v>
      </c>
      <c r="AE37" s="298">
        <v>2019</v>
      </c>
      <c r="AF37" s="298">
        <v>2020</v>
      </c>
      <c r="AG37" s="298">
        <v>2021</v>
      </c>
      <c r="AH37" s="299" t="s">
        <v>460</v>
      </c>
    </row>
    <row r="38" spans="1:34" s="279" customFormat="1" x14ac:dyDescent="0.25">
      <c r="A38" s="493" t="s">
        <v>209</v>
      </c>
      <c r="B38" s="301">
        <v>26.12</v>
      </c>
      <c r="C38" s="301">
        <v>26.82</v>
      </c>
      <c r="D38" s="301">
        <v>25.13</v>
      </c>
      <c r="E38" s="301">
        <v>22.6</v>
      </c>
      <c r="F38" s="301">
        <v>22.59</v>
      </c>
      <c r="G38" s="301">
        <v>19.46</v>
      </c>
      <c r="H38" s="301">
        <v>21.63</v>
      </c>
      <c r="I38" s="301">
        <v>17.68</v>
      </c>
      <c r="J38" s="301">
        <v>16.7</v>
      </c>
      <c r="K38" s="301">
        <v>9.23</v>
      </c>
      <c r="L38" s="301">
        <v>8.75</v>
      </c>
      <c r="M38" s="301">
        <v>7.65</v>
      </c>
      <c r="N38" s="301">
        <v>6.99</v>
      </c>
      <c r="O38" s="301">
        <v>6.49</v>
      </c>
      <c r="P38" s="301">
        <v>5.5</v>
      </c>
      <c r="Q38" s="301">
        <v>4.8499999999999996</v>
      </c>
      <c r="R38" s="301">
        <v>4.4800000000000004</v>
      </c>
      <c r="S38" s="301">
        <v>5.69</v>
      </c>
      <c r="T38" s="301">
        <v>7.6748000000000003</v>
      </c>
      <c r="U38" s="301">
        <v>2</v>
      </c>
      <c r="V38" s="301">
        <v>3.17</v>
      </c>
      <c r="W38" s="301">
        <v>3.73</v>
      </c>
      <c r="X38" s="301">
        <v>2.44</v>
      </c>
      <c r="Y38" s="302">
        <v>1.94</v>
      </c>
      <c r="Z38" s="302">
        <v>3.66</v>
      </c>
      <c r="AA38" s="302">
        <v>6.77</v>
      </c>
      <c r="AB38" s="302">
        <v>5.75</v>
      </c>
      <c r="AC38" s="302">
        <v>4.09</v>
      </c>
      <c r="AD38" s="302">
        <v>3.18</v>
      </c>
      <c r="AE38" s="301">
        <v>3.8</v>
      </c>
      <c r="AF38" s="539">
        <v>1.61</v>
      </c>
      <c r="AG38" s="540">
        <v>5.62</v>
      </c>
      <c r="AH38" s="303">
        <v>9.67</v>
      </c>
    </row>
    <row r="39" spans="1:34" x14ac:dyDescent="0.25">
      <c r="A39" s="494" t="s">
        <v>186</v>
      </c>
      <c r="B39" s="304">
        <v>24.5</v>
      </c>
      <c r="C39" s="304">
        <v>27.84</v>
      </c>
      <c r="D39" s="304">
        <v>23.49</v>
      </c>
      <c r="E39" s="304">
        <v>20.36</v>
      </c>
      <c r="F39" s="304">
        <v>20.66</v>
      </c>
      <c r="G39" s="304">
        <v>20.170000000000002</v>
      </c>
      <c r="H39" s="304">
        <v>22.43</v>
      </c>
      <c r="I39" s="304">
        <v>18.55</v>
      </c>
      <c r="J39" s="304">
        <v>17.190000000000001</v>
      </c>
      <c r="K39" s="304">
        <v>9.9700000000000006</v>
      </c>
      <c r="L39" s="304">
        <v>8.65</v>
      </c>
      <c r="M39" s="304">
        <v>7.1</v>
      </c>
      <c r="N39" s="304">
        <v>6.11</v>
      </c>
      <c r="O39" s="304">
        <v>7.66</v>
      </c>
      <c r="P39" s="304">
        <v>5.64</v>
      </c>
      <c r="Q39" s="304">
        <v>4.7699999999999996</v>
      </c>
      <c r="R39" s="304">
        <v>3.75</v>
      </c>
      <c r="S39" s="304">
        <v>6.65</v>
      </c>
      <c r="T39" s="304">
        <v>7.6872999999999996</v>
      </c>
      <c r="U39" s="304">
        <v>2.4700000000000002</v>
      </c>
      <c r="V39" s="304">
        <v>3.58</v>
      </c>
      <c r="W39" s="304">
        <v>4.12</v>
      </c>
      <c r="X39" s="304">
        <v>2.4900000000000002</v>
      </c>
      <c r="Y39" s="300">
        <v>1.78</v>
      </c>
      <c r="Z39" s="300">
        <v>3.44</v>
      </c>
      <c r="AA39" s="300">
        <v>6.82</v>
      </c>
      <c r="AB39" s="300">
        <v>6.54</v>
      </c>
      <c r="AC39" s="300">
        <v>4.16</v>
      </c>
      <c r="AD39" s="300">
        <v>3.69</v>
      </c>
      <c r="AE39" s="300">
        <v>4.49</v>
      </c>
      <c r="AF39" s="537">
        <v>2.58</v>
      </c>
      <c r="AG39" s="538">
        <v>5.34</v>
      </c>
      <c r="AH39" s="305">
        <v>9.8000000000000007</v>
      </c>
    </row>
    <row r="40" spans="1:34" x14ac:dyDescent="0.25">
      <c r="A40" s="494" t="s">
        <v>185</v>
      </c>
      <c r="B40" s="304">
        <v>24.95</v>
      </c>
      <c r="C40" s="304">
        <v>26.78</v>
      </c>
      <c r="D40" s="304">
        <v>27.46</v>
      </c>
      <c r="E40" s="304">
        <v>22.76</v>
      </c>
      <c r="F40" s="304">
        <v>22.26</v>
      </c>
      <c r="G40" s="304">
        <v>20.85</v>
      </c>
      <c r="H40" s="304">
        <v>19.71</v>
      </c>
      <c r="I40" s="304">
        <v>19.95</v>
      </c>
      <c r="J40" s="304">
        <v>17</v>
      </c>
      <c r="K40" s="304">
        <v>9.7100000000000009</v>
      </c>
      <c r="L40" s="304">
        <v>8.1199999999999992</v>
      </c>
      <c r="M40" s="304">
        <v>9.24</v>
      </c>
      <c r="N40" s="304">
        <v>7.18</v>
      </c>
      <c r="O40" s="304">
        <v>6.9</v>
      </c>
      <c r="P40" s="304">
        <v>5.3</v>
      </c>
      <c r="Q40" s="304">
        <v>4.96</v>
      </c>
      <c r="R40" s="304">
        <v>5.99</v>
      </c>
      <c r="S40" s="304">
        <v>6.58</v>
      </c>
      <c r="T40" s="304">
        <v>7.7950999999999997</v>
      </c>
      <c r="U40" s="304">
        <v>1.8</v>
      </c>
      <c r="V40" s="304">
        <v>3.38</v>
      </c>
      <c r="W40" s="304">
        <v>4.58</v>
      </c>
      <c r="X40" s="304">
        <v>3.02</v>
      </c>
      <c r="Y40" s="300">
        <v>1.54</v>
      </c>
      <c r="Z40" s="300">
        <v>3.42</v>
      </c>
      <c r="AA40" s="300">
        <v>7.65</v>
      </c>
      <c r="AB40" s="300">
        <v>6.47</v>
      </c>
      <c r="AC40" s="300">
        <v>3.24</v>
      </c>
      <c r="AD40" s="300">
        <v>3.69</v>
      </c>
      <c r="AE40" s="300">
        <v>4.13</v>
      </c>
      <c r="AF40" s="537">
        <v>2.2400000000000002</v>
      </c>
      <c r="AG40" s="538">
        <v>7.27</v>
      </c>
      <c r="AH40" s="305">
        <v>11</v>
      </c>
    </row>
    <row r="41" spans="1:34" x14ac:dyDescent="0.25">
      <c r="A41" s="494" t="s">
        <v>42</v>
      </c>
      <c r="B41" s="304">
        <v>27.59</v>
      </c>
      <c r="C41" s="304">
        <v>27.21</v>
      </c>
      <c r="D41" s="304">
        <v>25.48</v>
      </c>
      <c r="E41" s="304">
        <v>23.51</v>
      </c>
      <c r="F41" s="304">
        <v>24.07</v>
      </c>
      <c r="G41" s="304">
        <v>19.82</v>
      </c>
      <c r="H41" s="304">
        <v>24.34</v>
      </c>
      <c r="I41" s="304">
        <v>18.87</v>
      </c>
      <c r="J41" s="304">
        <v>16.91</v>
      </c>
      <c r="K41" s="304">
        <v>9.23</v>
      </c>
      <c r="L41" s="304">
        <v>8.8699999999999992</v>
      </c>
      <c r="M41" s="304">
        <v>7.11</v>
      </c>
      <c r="N41" s="304">
        <v>6.93</v>
      </c>
      <c r="O41" s="304">
        <v>5.98</v>
      </c>
      <c r="P41" s="304">
        <v>5.38</v>
      </c>
      <c r="Q41" s="304">
        <v>4.84</v>
      </c>
      <c r="R41" s="304">
        <v>4.13</v>
      </c>
      <c r="S41" s="304">
        <v>5.57</v>
      </c>
      <c r="T41" s="304">
        <v>7.4863999999999997</v>
      </c>
      <c r="U41" s="304">
        <v>1.88</v>
      </c>
      <c r="V41" s="304">
        <v>3.25</v>
      </c>
      <c r="W41" s="304">
        <v>3.21</v>
      </c>
      <c r="X41" s="304">
        <v>2.4300000000000002</v>
      </c>
      <c r="Y41" s="300">
        <v>2.4300000000000002</v>
      </c>
      <c r="Z41" s="300">
        <v>3.77</v>
      </c>
      <c r="AA41" s="300">
        <v>6.62</v>
      </c>
      <c r="AB41" s="300">
        <v>5.69</v>
      </c>
      <c r="AC41" s="300">
        <v>4.63</v>
      </c>
      <c r="AD41" s="300">
        <v>3.06</v>
      </c>
      <c r="AE41" s="300">
        <v>3.49</v>
      </c>
      <c r="AF41" s="537">
        <v>1.17</v>
      </c>
      <c r="AG41" s="300">
        <v>4.62</v>
      </c>
      <c r="AH41" s="305">
        <v>8.89</v>
      </c>
    </row>
    <row r="42" spans="1:34" x14ac:dyDescent="0.25">
      <c r="A42" s="494" t="s">
        <v>155</v>
      </c>
      <c r="B42" s="304">
        <v>23.89</v>
      </c>
      <c r="C42" s="304">
        <v>26.35</v>
      </c>
      <c r="D42" s="304">
        <v>24.68</v>
      </c>
      <c r="E42" s="304">
        <v>20.350000000000001</v>
      </c>
      <c r="F42" s="304">
        <v>21.03</v>
      </c>
      <c r="G42" s="304">
        <v>23.38</v>
      </c>
      <c r="H42" s="304">
        <v>18.670000000000002</v>
      </c>
      <c r="I42" s="304">
        <v>19.54</v>
      </c>
      <c r="J42" s="304">
        <v>18.059999999999999</v>
      </c>
      <c r="K42" s="304">
        <v>7.92</v>
      </c>
      <c r="L42" s="304">
        <v>8.6</v>
      </c>
      <c r="M42" s="304">
        <v>9.17</v>
      </c>
      <c r="N42" s="304">
        <v>7.45</v>
      </c>
      <c r="O42" s="304">
        <v>7.23</v>
      </c>
      <c r="P42" s="304">
        <v>6.51</v>
      </c>
      <c r="Q42" s="304">
        <v>4.54</v>
      </c>
      <c r="R42" s="304">
        <v>5.51</v>
      </c>
      <c r="S42" s="304">
        <v>7.16</v>
      </c>
      <c r="T42" s="304">
        <v>8.1747999999999994</v>
      </c>
      <c r="U42" s="304">
        <v>2.0299999999999998</v>
      </c>
      <c r="V42" s="304">
        <v>3.23</v>
      </c>
      <c r="W42" s="304">
        <v>4.17</v>
      </c>
      <c r="X42" s="304">
        <v>2.98</v>
      </c>
      <c r="Y42" s="300">
        <v>1.57</v>
      </c>
      <c r="Z42" s="300">
        <v>3.54</v>
      </c>
      <c r="AA42" s="300">
        <v>7.4</v>
      </c>
      <c r="AB42" s="300">
        <v>5.25</v>
      </c>
      <c r="AC42" s="300">
        <v>3.17</v>
      </c>
      <c r="AD42" s="300">
        <v>3.45</v>
      </c>
      <c r="AE42" s="300">
        <v>3.88</v>
      </c>
      <c r="AF42" s="537">
        <v>0.35</v>
      </c>
      <c r="AG42" s="538">
        <v>5.75</v>
      </c>
      <c r="AH42" s="305">
        <v>9.83</v>
      </c>
    </row>
    <row r="43" spans="1:34" x14ac:dyDescent="0.25">
      <c r="A43" s="494" t="s">
        <v>196</v>
      </c>
      <c r="B43" s="304">
        <v>26.97</v>
      </c>
      <c r="C43" s="304">
        <v>30.3</v>
      </c>
      <c r="D43" s="304">
        <v>25.62</v>
      </c>
      <c r="E43" s="304">
        <v>22.92</v>
      </c>
      <c r="F43" s="304">
        <v>22.29</v>
      </c>
      <c r="G43" s="304">
        <v>20.56</v>
      </c>
      <c r="H43" s="304">
        <v>18.61</v>
      </c>
      <c r="I43" s="304">
        <v>17.149999999999999</v>
      </c>
      <c r="J43" s="304">
        <v>15.74</v>
      </c>
      <c r="K43" s="304">
        <v>10.31</v>
      </c>
      <c r="L43" s="304">
        <v>8.27</v>
      </c>
      <c r="M43" s="304">
        <v>7.23</v>
      </c>
      <c r="N43" s="304">
        <v>6.37</v>
      </c>
      <c r="O43" s="304">
        <v>5.89</v>
      </c>
      <c r="P43" s="304">
        <v>5.0999999999999996</v>
      </c>
      <c r="Q43" s="304">
        <v>4.82</v>
      </c>
      <c r="R43" s="304">
        <v>4.83</v>
      </c>
      <c r="S43" s="304">
        <v>5.54</v>
      </c>
      <c r="T43" s="304">
        <v>6.08</v>
      </c>
      <c r="U43" s="304">
        <v>1.22</v>
      </c>
      <c r="V43" s="304">
        <v>2.4</v>
      </c>
      <c r="W43" s="304">
        <v>4.6500000000000004</v>
      </c>
      <c r="X43" s="304">
        <v>2.4300000000000002</v>
      </c>
      <c r="Y43" s="300">
        <v>1.72</v>
      </c>
      <c r="Z43" s="304">
        <v>3.3</v>
      </c>
      <c r="AA43" s="300">
        <v>7.97</v>
      </c>
      <c r="AB43" s="300">
        <v>6.47</v>
      </c>
      <c r="AC43" s="300">
        <v>4.29</v>
      </c>
      <c r="AD43" s="300">
        <v>3.31</v>
      </c>
      <c r="AE43" s="300">
        <v>3.74</v>
      </c>
      <c r="AF43" s="537">
        <v>2.27</v>
      </c>
      <c r="AG43" s="538">
        <v>5.98</v>
      </c>
      <c r="AH43" s="305">
        <v>9.3699999999999992</v>
      </c>
    </row>
    <row r="44" spans="1:34" x14ac:dyDescent="0.25">
      <c r="A44" s="494" t="s">
        <v>154</v>
      </c>
      <c r="B44" s="304">
        <v>25.98</v>
      </c>
      <c r="C44" s="304">
        <v>27.03</v>
      </c>
      <c r="D44" s="304">
        <v>24.47</v>
      </c>
      <c r="E44" s="304">
        <v>21.29</v>
      </c>
      <c r="F44" s="304">
        <v>22.03</v>
      </c>
      <c r="G44" s="304">
        <v>18.559999999999999</v>
      </c>
      <c r="H44" s="304">
        <v>19.440000000000001</v>
      </c>
      <c r="I44" s="304">
        <v>16.899999999999999</v>
      </c>
      <c r="J44" s="304">
        <v>18.89</v>
      </c>
      <c r="K44" s="304">
        <v>8.64</v>
      </c>
      <c r="L44" s="304">
        <v>9.77</v>
      </c>
      <c r="M44" s="304">
        <v>10.08</v>
      </c>
      <c r="N44" s="304">
        <v>7.3</v>
      </c>
      <c r="O44" s="304">
        <v>7.35</v>
      </c>
      <c r="P44" s="304">
        <v>6.58</v>
      </c>
      <c r="Q44" s="304">
        <v>5.7</v>
      </c>
      <c r="R44" s="304">
        <v>4.29</v>
      </c>
      <c r="S44" s="304">
        <v>5.65</v>
      </c>
      <c r="T44" s="304">
        <v>7.59</v>
      </c>
      <c r="U44" s="304">
        <v>1.55</v>
      </c>
      <c r="V44" s="304">
        <v>3.03</v>
      </c>
      <c r="W44" s="304">
        <v>4.5</v>
      </c>
      <c r="X44" s="304">
        <v>2.4</v>
      </c>
      <c r="Y44" s="300">
        <v>1.3</v>
      </c>
      <c r="Z44" s="300">
        <v>3.74</v>
      </c>
      <c r="AA44" s="300">
        <v>6.78</v>
      </c>
      <c r="AB44" s="300">
        <v>5.2</v>
      </c>
      <c r="AC44" s="300">
        <v>2.79</v>
      </c>
      <c r="AD44" s="300">
        <v>3.37</v>
      </c>
      <c r="AE44" s="300">
        <v>3.99</v>
      </c>
      <c r="AF44" s="537">
        <v>0.77</v>
      </c>
      <c r="AG44" s="538">
        <v>5.47</v>
      </c>
      <c r="AH44" s="305">
        <v>10.36</v>
      </c>
    </row>
    <row r="45" spans="1:34" x14ac:dyDescent="0.25">
      <c r="A45" s="494" t="s">
        <v>214</v>
      </c>
      <c r="B45" s="304">
        <v>24.95</v>
      </c>
      <c r="C45" s="304">
        <v>24.8</v>
      </c>
      <c r="D45" s="304">
        <v>25.34</v>
      </c>
      <c r="E45" s="304">
        <v>18.18</v>
      </c>
      <c r="F45" s="304">
        <v>20.49</v>
      </c>
      <c r="G45" s="304">
        <v>16.95</v>
      </c>
      <c r="H45" s="304">
        <v>20.100000000000001</v>
      </c>
      <c r="I45" s="304">
        <v>18.96</v>
      </c>
      <c r="J45" s="304">
        <v>13.72</v>
      </c>
      <c r="K45" s="304">
        <v>8.93</v>
      </c>
      <c r="L45" s="304">
        <v>8.4700000000000006</v>
      </c>
      <c r="M45" s="304">
        <v>9.4700000000000006</v>
      </c>
      <c r="N45" s="304">
        <v>7.11</v>
      </c>
      <c r="O45" s="304">
        <v>6</v>
      </c>
      <c r="P45" s="304">
        <v>5.01</v>
      </c>
      <c r="Q45" s="304">
        <v>4.67</v>
      </c>
      <c r="R45" s="304">
        <v>5.6</v>
      </c>
      <c r="S45" s="304">
        <v>6.38</v>
      </c>
      <c r="T45" s="304">
        <v>10.83</v>
      </c>
      <c r="U45" s="304">
        <v>2.82</v>
      </c>
      <c r="V45" s="304">
        <v>2.69</v>
      </c>
      <c r="W45" s="304">
        <v>5.41</v>
      </c>
      <c r="X45" s="304">
        <v>2.42</v>
      </c>
      <c r="Y45" s="300">
        <v>1.57</v>
      </c>
      <c r="Z45" s="300">
        <v>3.79</v>
      </c>
      <c r="AA45" s="300">
        <v>7.2</v>
      </c>
      <c r="AB45" s="300">
        <v>3.97</v>
      </c>
      <c r="AC45" s="300">
        <v>2.61</v>
      </c>
      <c r="AD45" s="300">
        <v>2.84</v>
      </c>
      <c r="AE45" s="300">
        <v>2.72</v>
      </c>
      <c r="AF45" s="537">
        <v>1.93</v>
      </c>
      <c r="AG45" s="538">
        <v>6.69</v>
      </c>
      <c r="AH45" s="305">
        <v>9.86</v>
      </c>
    </row>
    <row r="46" spans="1:34" x14ac:dyDescent="0.25">
      <c r="A46" s="494" t="s">
        <v>156</v>
      </c>
      <c r="B46" s="304">
        <v>23.51</v>
      </c>
      <c r="C46" s="304">
        <v>21.48</v>
      </c>
      <c r="D46" s="304">
        <v>24.24</v>
      </c>
      <c r="E46" s="304">
        <v>20.36</v>
      </c>
      <c r="F46" s="304">
        <v>23.93</v>
      </c>
      <c r="G46" s="304">
        <v>20.91</v>
      </c>
      <c r="H46" s="304">
        <v>22.59</v>
      </c>
      <c r="I46" s="304">
        <v>19.2</v>
      </c>
      <c r="J46" s="304">
        <v>15.75</v>
      </c>
      <c r="K46" s="304">
        <v>7.99</v>
      </c>
      <c r="L46" s="304">
        <v>7.76</v>
      </c>
      <c r="M46" s="304">
        <v>8.1</v>
      </c>
      <c r="N46" s="304">
        <v>7.61</v>
      </c>
      <c r="O46" s="304">
        <v>6.96</v>
      </c>
      <c r="P46" s="304">
        <v>5.62</v>
      </c>
      <c r="Q46" s="304">
        <v>6.34</v>
      </c>
      <c r="R46" s="304">
        <v>4.6900000000000004</v>
      </c>
      <c r="S46" s="304">
        <v>5.98</v>
      </c>
      <c r="T46" s="304">
        <v>8.0500000000000007</v>
      </c>
      <c r="U46" s="304">
        <v>2.2599999999999998</v>
      </c>
      <c r="V46" s="304">
        <v>3.45</v>
      </c>
      <c r="W46" s="304">
        <v>4.4400000000000004</v>
      </c>
      <c r="X46" s="304">
        <v>2.78</v>
      </c>
      <c r="Y46" s="300">
        <v>2.08</v>
      </c>
      <c r="Z46" s="304">
        <v>3.3</v>
      </c>
      <c r="AA46" s="300">
        <v>6.56</v>
      </c>
      <c r="AB46" s="300">
        <v>4.45</v>
      </c>
      <c r="AC46" s="300">
        <v>1.78</v>
      </c>
      <c r="AD46" s="300">
        <v>2.4300000000000002</v>
      </c>
      <c r="AE46" s="300">
        <v>2.94</v>
      </c>
      <c r="AF46" s="537">
        <v>0.97</v>
      </c>
      <c r="AG46" s="538">
        <v>7.04</v>
      </c>
      <c r="AH46" s="305">
        <v>10.51</v>
      </c>
    </row>
    <row r="47" spans="1:34" x14ac:dyDescent="0.25">
      <c r="A47" s="494" t="s">
        <v>152</v>
      </c>
      <c r="B47" s="304">
        <v>29.23</v>
      </c>
      <c r="C47" s="304">
        <v>19.62</v>
      </c>
      <c r="D47" s="304">
        <v>22.94</v>
      </c>
      <c r="E47" s="304">
        <v>21.96</v>
      </c>
      <c r="F47" s="304">
        <v>23.47</v>
      </c>
      <c r="G47" s="304">
        <v>19.739999999999998</v>
      </c>
      <c r="H47" s="304">
        <v>29.52</v>
      </c>
      <c r="I47" s="304">
        <v>17.600000000000001</v>
      </c>
      <c r="J47" s="304">
        <v>17.97</v>
      </c>
      <c r="K47" s="304">
        <v>10.89</v>
      </c>
      <c r="L47" s="304">
        <v>10.54</v>
      </c>
      <c r="M47" s="304">
        <v>8.15</v>
      </c>
      <c r="N47" s="304">
        <v>8.8000000000000007</v>
      </c>
      <c r="O47" s="304">
        <v>4.8499999999999996</v>
      </c>
      <c r="P47" s="304">
        <v>5.85</v>
      </c>
      <c r="Q47" s="304">
        <v>5.44</v>
      </c>
      <c r="R47" s="304">
        <v>4.24</v>
      </c>
      <c r="S47" s="304">
        <v>2.64</v>
      </c>
      <c r="T47" s="304">
        <v>7.85</v>
      </c>
      <c r="U47" s="304">
        <v>1.61</v>
      </c>
      <c r="V47" s="304">
        <v>2.64</v>
      </c>
      <c r="W47" s="304">
        <v>2.41</v>
      </c>
      <c r="X47" s="304">
        <v>1.68</v>
      </c>
      <c r="Y47" s="300">
        <v>1.02</v>
      </c>
      <c r="Z47" s="304">
        <v>4</v>
      </c>
      <c r="AA47" s="300">
        <v>7.58</v>
      </c>
      <c r="AB47" s="300">
        <v>4.75</v>
      </c>
      <c r="AC47" s="300">
        <v>4</v>
      </c>
      <c r="AD47" s="300">
        <v>3.36</v>
      </c>
      <c r="AE47" s="300">
        <v>3.87</v>
      </c>
      <c r="AF47" s="537">
        <v>1.1000000000000001</v>
      </c>
      <c r="AG47" s="538">
        <v>7.13</v>
      </c>
      <c r="AH47" s="305">
        <v>8.85</v>
      </c>
    </row>
    <row r="48" spans="1:34" x14ac:dyDescent="0.25">
      <c r="A48" s="494" t="s">
        <v>193</v>
      </c>
      <c r="B48" s="304">
        <v>33.479999999999997</v>
      </c>
      <c r="C48" s="304">
        <v>25.37</v>
      </c>
      <c r="D48" s="304">
        <v>24.44</v>
      </c>
      <c r="E48" s="304">
        <v>19.850000000000001</v>
      </c>
      <c r="F48" s="304">
        <v>19.29</v>
      </c>
      <c r="G48" s="304">
        <v>15.7</v>
      </c>
      <c r="H48" s="304">
        <v>18.27</v>
      </c>
      <c r="I48" s="304">
        <v>15.7</v>
      </c>
      <c r="J48" s="304">
        <v>20.38</v>
      </c>
      <c r="K48" s="304">
        <v>9.9600000000000009</v>
      </c>
      <c r="L48" s="304">
        <v>10.53</v>
      </c>
      <c r="M48" s="304">
        <v>10.48</v>
      </c>
      <c r="N48" s="304">
        <v>5.6</v>
      </c>
      <c r="O48" s="304">
        <v>5.5</v>
      </c>
      <c r="P48" s="304">
        <v>4.6100000000000003</v>
      </c>
      <c r="Q48" s="304">
        <v>4.93</v>
      </c>
      <c r="R48" s="304">
        <v>6.63</v>
      </c>
      <c r="S48" s="304">
        <v>5.17</v>
      </c>
      <c r="T48" s="304">
        <v>9.84</v>
      </c>
      <c r="U48" s="304">
        <v>4.47</v>
      </c>
      <c r="V48" s="304">
        <v>2.42</v>
      </c>
      <c r="W48" s="304">
        <v>5</v>
      </c>
      <c r="X48" s="304">
        <v>2.0099999999999998</v>
      </c>
      <c r="Y48" s="300">
        <v>0.03</v>
      </c>
      <c r="Z48" s="304">
        <v>2.87</v>
      </c>
      <c r="AA48" s="300">
        <v>5.58</v>
      </c>
      <c r="AB48" s="300">
        <v>6.11</v>
      </c>
      <c r="AC48" s="300">
        <v>2.87</v>
      </c>
      <c r="AD48" s="300">
        <v>2.89</v>
      </c>
      <c r="AE48" s="300">
        <v>3.79</v>
      </c>
      <c r="AF48" s="537">
        <v>2.89</v>
      </c>
      <c r="AG48" s="538">
        <v>8.69</v>
      </c>
      <c r="AH48" s="305">
        <v>13.65</v>
      </c>
    </row>
    <row r="49" spans="1:35" x14ac:dyDescent="0.25">
      <c r="A49" s="494" t="s">
        <v>195</v>
      </c>
      <c r="B49" s="304">
        <v>28.68</v>
      </c>
      <c r="C49" s="304">
        <v>28.56</v>
      </c>
      <c r="D49" s="304">
        <v>24.82</v>
      </c>
      <c r="E49" s="304">
        <v>21.37</v>
      </c>
      <c r="F49" s="304">
        <v>21.15</v>
      </c>
      <c r="G49" s="304">
        <v>20.51</v>
      </c>
      <c r="H49" s="304">
        <v>18.55</v>
      </c>
      <c r="I49" s="304">
        <v>16.350000000000001</v>
      </c>
      <c r="J49" s="304">
        <v>16.100000000000001</v>
      </c>
      <c r="K49" s="304">
        <v>10.37</v>
      </c>
      <c r="L49" s="304">
        <v>8.92</v>
      </c>
      <c r="M49" s="304">
        <v>6.97</v>
      </c>
      <c r="N49" s="304">
        <v>6.68</v>
      </c>
      <c r="O49" s="304">
        <v>6.71</v>
      </c>
      <c r="P49" s="304">
        <v>5.53</v>
      </c>
      <c r="Q49" s="304">
        <v>4.46</v>
      </c>
      <c r="R49" s="304">
        <v>5.6</v>
      </c>
      <c r="S49" s="304">
        <v>5.77</v>
      </c>
      <c r="T49" s="304">
        <v>7.2</v>
      </c>
      <c r="U49" s="304">
        <v>1.77</v>
      </c>
      <c r="V49" s="304">
        <v>2.84</v>
      </c>
      <c r="W49" s="304">
        <v>3.74</v>
      </c>
      <c r="X49" s="304">
        <v>2.19</v>
      </c>
      <c r="Y49" s="300">
        <v>1.19</v>
      </c>
      <c r="Z49" s="300">
        <v>3.12</v>
      </c>
      <c r="AA49" s="300">
        <v>6.87</v>
      </c>
      <c r="AB49" s="300">
        <v>5.62</v>
      </c>
      <c r="AC49" s="300">
        <v>4.1100000000000003</v>
      </c>
      <c r="AD49" s="300">
        <v>3.17</v>
      </c>
      <c r="AE49" s="300">
        <v>3.72</v>
      </c>
      <c r="AF49" s="537">
        <v>2.17</v>
      </c>
      <c r="AG49" s="538">
        <v>6.36</v>
      </c>
      <c r="AH49" s="305">
        <v>9.85</v>
      </c>
    </row>
    <row r="50" spans="1:35" x14ac:dyDescent="0.25">
      <c r="A50" s="494" t="s">
        <v>194</v>
      </c>
      <c r="B50" s="304">
        <v>25.46</v>
      </c>
      <c r="C50" s="304">
        <v>25.67</v>
      </c>
      <c r="D50" s="304">
        <v>26.64</v>
      </c>
      <c r="E50" s="304">
        <v>21.99</v>
      </c>
      <c r="F50" s="304">
        <v>22.86</v>
      </c>
      <c r="G50" s="304">
        <v>21.3</v>
      </c>
      <c r="H50" s="304">
        <v>22.58</v>
      </c>
      <c r="I50" s="304">
        <v>18.399999999999999</v>
      </c>
      <c r="J50" s="304">
        <v>14.95</v>
      </c>
      <c r="K50" s="304">
        <v>10.11</v>
      </c>
      <c r="L50" s="304">
        <v>9.59</v>
      </c>
      <c r="M50" s="304">
        <v>8.3699999999999992</v>
      </c>
      <c r="N50" s="304">
        <v>7.57</v>
      </c>
      <c r="O50" s="304">
        <v>6.44</v>
      </c>
      <c r="P50" s="304">
        <v>6.62</v>
      </c>
      <c r="Q50" s="304">
        <v>5.55</v>
      </c>
      <c r="R50" s="304">
        <v>5.54</v>
      </c>
      <c r="S50" s="304">
        <v>5.72</v>
      </c>
      <c r="T50" s="304">
        <v>8.2100000000000009</v>
      </c>
      <c r="U50" s="304">
        <v>3.13</v>
      </c>
      <c r="V50" s="304">
        <v>3.91</v>
      </c>
      <c r="W50" s="304">
        <v>5.76</v>
      </c>
      <c r="X50" s="304">
        <v>3.48</v>
      </c>
      <c r="Y50" s="300">
        <v>2.08</v>
      </c>
      <c r="Z50" s="300">
        <v>4.32</v>
      </c>
      <c r="AA50" s="300">
        <v>6.02</v>
      </c>
      <c r="AB50" s="300">
        <v>5.88</v>
      </c>
      <c r="AC50" s="300">
        <v>3.76</v>
      </c>
      <c r="AD50" s="300">
        <v>2.79</v>
      </c>
      <c r="AE50" s="300">
        <v>3.76</v>
      </c>
      <c r="AF50" s="537">
        <v>1.1200000000000001</v>
      </c>
      <c r="AG50" s="538">
        <v>7.03</v>
      </c>
      <c r="AH50" s="305">
        <v>10.45</v>
      </c>
    </row>
    <row r="51" spans="1:35" x14ac:dyDescent="0.25">
      <c r="A51" s="494" t="s">
        <v>190</v>
      </c>
      <c r="B51" s="304">
        <v>24.92</v>
      </c>
      <c r="C51" s="304">
        <v>27.03</v>
      </c>
      <c r="D51" s="304">
        <v>25.42</v>
      </c>
      <c r="E51" s="304">
        <v>28.03</v>
      </c>
      <c r="F51" s="304">
        <v>21.87</v>
      </c>
      <c r="G51" s="304">
        <v>18.899999999999999</v>
      </c>
      <c r="H51" s="304">
        <v>18.61</v>
      </c>
      <c r="I51" s="304">
        <v>12.75</v>
      </c>
      <c r="J51" s="304">
        <v>14.41</v>
      </c>
      <c r="K51" s="304">
        <v>7.52</v>
      </c>
      <c r="L51" s="304">
        <v>8.08</v>
      </c>
      <c r="M51" s="304">
        <v>8.25</v>
      </c>
      <c r="N51" s="304">
        <v>7.74</v>
      </c>
      <c r="O51" s="304">
        <v>7.15</v>
      </c>
      <c r="P51" s="304">
        <v>5.34</v>
      </c>
      <c r="Q51" s="304">
        <v>4.59</v>
      </c>
      <c r="R51" s="304">
        <v>4.34</v>
      </c>
      <c r="S51" s="304">
        <v>4.99</v>
      </c>
      <c r="T51" s="304">
        <v>7.59</v>
      </c>
      <c r="U51" s="304">
        <v>1.2</v>
      </c>
      <c r="V51" s="304">
        <v>2.46</v>
      </c>
      <c r="W51" s="304">
        <v>3.19</v>
      </c>
      <c r="X51" s="304">
        <v>1.89</v>
      </c>
      <c r="Y51" s="300">
        <v>1.74</v>
      </c>
      <c r="Z51" s="300">
        <v>3.79</v>
      </c>
      <c r="AA51" s="300">
        <v>6.85</v>
      </c>
      <c r="AB51" s="300">
        <v>5.13</v>
      </c>
      <c r="AC51" s="300">
        <v>4.28</v>
      </c>
      <c r="AD51" s="300">
        <v>3.08</v>
      </c>
      <c r="AE51" s="300">
        <v>4.53</v>
      </c>
      <c r="AF51" s="537">
        <v>1.85</v>
      </c>
      <c r="AG51" s="538">
        <v>1.9</v>
      </c>
      <c r="AH51" s="305">
        <v>9.7899999999999991</v>
      </c>
    </row>
    <row r="52" spans="1:35" x14ac:dyDescent="0.25">
      <c r="A52" s="306"/>
      <c r="B52" s="307"/>
      <c r="C52" s="307"/>
      <c r="D52" s="307"/>
      <c r="E52" s="307"/>
      <c r="F52" s="307"/>
      <c r="G52" s="307"/>
      <c r="H52" s="307"/>
      <c r="I52" s="307"/>
      <c r="J52" s="307"/>
      <c r="K52" s="307"/>
      <c r="L52" s="307"/>
      <c r="M52" s="307"/>
      <c r="N52" s="307"/>
      <c r="O52" s="307"/>
      <c r="P52" s="308"/>
      <c r="Q52" s="308"/>
      <c r="R52" s="308"/>
      <c r="S52" s="308"/>
      <c r="T52" s="308"/>
      <c r="U52" s="308"/>
      <c r="V52" s="308"/>
      <c r="W52" s="308"/>
      <c r="X52" s="308"/>
      <c r="Y52" s="308"/>
      <c r="Z52" s="309"/>
      <c r="AA52" s="309"/>
      <c r="AB52" s="309"/>
      <c r="AC52" s="309"/>
      <c r="AD52" s="309"/>
      <c r="AE52" s="309"/>
      <c r="AF52" s="309"/>
      <c r="AG52" s="309"/>
      <c r="AH52" s="309"/>
      <c r="AI52" s="541"/>
    </row>
    <row r="53" spans="1:35" x14ac:dyDescent="0.25">
      <c r="A53" s="280"/>
      <c r="AD53" s="310"/>
    </row>
    <row r="54" spans="1:35" x14ac:dyDescent="0.25">
      <c r="A54" s="280"/>
    </row>
    <row r="55" spans="1:35" x14ac:dyDescent="0.25">
      <c r="A55" s="280"/>
    </row>
    <row r="56" spans="1:35" x14ac:dyDescent="0.25">
      <c r="A56" s="280"/>
    </row>
    <row r="57" spans="1:35" x14ac:dyDescent="0.25">
      <c r="A57" s="280"/>
    </row>
    <row r="58" spans="1:35" x14ac:dyDescent="0.25">
      <c r="A58" s="280"/>
    </row>
    <row r="59" spans="1:35" x14ac:dyDescent="0.25">
      <c r="A59" s="280"/>
    </row>
    <row r="60" spans="1:35" x14ac:dyDescent="0.25">
      <c r="A60" s="280"/>
    </row>
    <row r="61" spans="1:35" s="272" customFormat="1" x14ac:dyDescent="0.25">
      <c r="A61" s="280"/>
      <c r="P61" s="273"/>
      <c r="Q61" s="273"/>
      <c r="R61" s="273"/>
      <c r="S61" s="273"/>
      <c r="T61" s="273"/>
      <c r="U61" s="273"/>
      <c r="V61" s="273"/>
      <c r="W61" s="273"/>
      <c r="X61" s="273"/>
    </row>
    <row r="62" spans="1:35" s="272" customFormat="1" x14ac:dyDescent="0.25">
      <c r="A62" s="280"/>
      <c r="P62" s="273"/>
      <c r="Q62" s="273"/>
      <c r="R62" s="273"/>
      <c r="S62" s="273"/>
      <c r="T62" s="273"/>
      <c r="U62" s="273"/>
      <c r="V62" s="273"/>
      <c r="W62" s="273"/>
      <c r="X62" s="273"/>
    </row>
    <row r="63" spans="1:35" s="272" customFormat="1" x14ac:dyDescent="0.25">
      <c r="A63" s="280"/>
      <c r="P63" s="273"/>
      <c r="Q63" s="273"/>
      <c r="R63" s="273"/>
      <c r="S63" s="273"/>
      <c r="T63" s="273"/>
      <c r="U63" s="273"/>
      <c r="V63" s="273"/>
      <c r="W63" s="273"/>
      <c r="X63" s="273"/>
    </row>
    <row r="64" spans="1:35" s="272" customFormat="1" x14ac:dyDescent="0.25">
      <c r="A64" s="280"/>
      <c r="P64" s="273"/>
      <c r="Q64" s="273"/>
      <c r="R64" s="273"/>
      <c r="S64" s="273"/>
      <c r="T64" s="273"/>
      <c r="U64" s="273"/>
      <c r="V64" s="273"/>
      <c r="W64" s="273"/>
      <c r="X64" s="273"/>
    </row>
    <row r="65" spans="1:24" s="272" customFormat="1" x14ac:dyDescent="0.25">
      <c r="A65" s="280"/>
      <c r="P65" s="273"/>
      <c r="Q65" s="273"/>
      <c r="R65" s="273"/>
      <c r="S65" s="273"/>
      <c r="T65" s="273"/>
      <c r="U65" s="273"/>
      <c r="V65" s="273"/>
      <c r="W65" s="273"/>
      <c r="X65" s="273"/>
    </row>
    <row r="66" spans="1:24" s="272" customFormat="1" x14ac:dyDescent="0.25">
      <c r="A66" s="280"/>
      <c r="P66" s="273"/>
      <c r="Q66" s="273"/>
      <c r="R66" s="273"/>
      <c r="S66" s="273"/>
      <c r="T66" s="273"/>
      <c r="U66" s="273"/>
      <c r="V66" s="273"/>
      <c r="W66" s="273"/>
      <c r="X66" s="273"/>
    </row>
    <row r="67" spans="1:24" s="272" customFormat="1" x14ac:dyDescent="0.25">
      <c r="A67" s="280"/>
      <c r="P67" s="273"/>
      <c r="Q67" s="273"/>
      <c r="R67" s="273"/>
      <c r="S67" s="273"/>
      <c r="T67" s="273"/>
      <c r="U67" s="273"/>
      <c r="V67" s="273"/>
      <c r="W67" s="273"/>
      <c r="X67" s="273"/>
    </row>
    <row r="68" spans="1:24" s="272" customFormat="1" x14ac:dyDescent="0.25">
      <c r="A68" s="280"/>
      <c r="P68" s="273"/>
      <c r="Q68" s="273"/>
      <c r="R68" s="273"/>
      <c r="S68" s="273"/>
      <c r="T68" s="273"/>
      <c r="U68" s="273"/>
      <c r="V68" s="273"/>
      <c r="W68" s="273"/>
      <c r="X68" s="273"/>
    </row>
    <row r="69" spans="1:24" s="272" customFormat="1" x14ac:dyDescent="0.25">
      <c r="A69" s="280"/>
      <c r="P69" s="273"/>
      <c r="Q69" s="273"/>
      <c r="R69" s="273"/>
      <c r="S69" s="273"/>
      <c r="T69" s="273"/>
      <c r="U69" s="273"/>
      <c r="V69" s="273"/>
      <c r="W69" s="273"/>
      <c r="X69" s="273"/>
    </row>
    <row r="70" spans="1:24" s="272" customFormat="1" x14ac:dyDescent="0.25">
      <c r="A70" s="280"/>
      <c r="P70" s="273"/>
      <c r="Q70" s="273"/>
      <c r="R70" s="273"/>
      <c r="S70" s="273"/>
      <c r="T70" s="273"/>
      <c r="U70" s="273"/>
      <c r="V70" s="273"/>
      <c r="W70" s="273"/>
      <c r="X70" s="273"/>
    </row>
    <row r="71" spans="1:24" s="272" customFormat="1" x14ac:dyDescent="0.25">
      <c r="A71" s="280"/>
      <c r="P71" s="273"/>
      <c r="Q71" s="273"/>
      <c r="R71" s="273"/>
      <c r="S71" s="273"/>
      <c r="T71" s="273"/>
      <c r="U71" s="273"/>
      <c r="V71" s="273"/>
      <c r="W71" s="273"/>
      <c r="X71" s="273"/>
    </row>
    <row r="72" spans="1:24" s="272" customFormat="1" x14ac:dyDescent="0.25">
      <c r="A72" s="280"/>
      <c r="P72" s="273"/>
      <c r="Q72" s="273"/>
      <c r="R72" s="273"/>
      <c r="S72" s="273"/>
      <c r="T72" s="273"/>
      <c r="U72" s="273"/>
      <c r="V72" s="273"/>
      <c r="W72" s="273"/>
      <c r="X72" s="273"/>
    </row>
    <row r="73" spans="1:24" s="272" customFormat="1" x14ac:dyDescent="0.25">
      <c r="A73" s="280"/>
      <c r="P73" s="273"/>
      <c r="Q73" s="273"/>
      <c r="R73" s="273"/>
      <c r="S73" s="273"/>
      <c r="T73" s="273"/>
      <c r="U73" s="273"/>
      <c r="V73" s="273"/>
      <c r="W73" s="273"/>
      <c r="X73" s="273"/>
    </row>
    <row r="74" spans="1:24" s="272" customFormat="1" x14ac:dyDescent="0.25">
      <c r="A74" s="280"/>
      <c r="P74" s="273"/>
      <c r="Q74" s="273"/>
      <c r="R74" s="273"/>
      <c r="S74" s="273"/>
      <c r="T74" s="273"/>
      <c r="U74" s="273"/>
      <c r="V74" s="273"/>
      <c r="W74" s="273"/>
      <c r="X74" s="273"/>
    </row>
    <row r="75" spans="1:24" s="272" customFormat="1" x14ac:dyDescent="0.25">
      <c r="A75" s="280"/>
      <c r="P75" s="273"/>
      <c r="Q75" s="273"/>
      <c r="R75" s="273"/>
      <c r="S75" s="273"/>
      <c r="T75" s="273"/>
      <c r="U75" s="273"/>
      <c r="V75" s="273"/>
      <c r="W75" s="273"/>
      <c r="X75" s="273"/>
    </row>
    <row r="76" spans="1:24" s="272" customFormat="1" x14ac:dyDescent="0.25">
      <c r="A76" s="280"/>
      <c r="P76" s="273"/>
      <c r="Q76" s="273"/>
      <c r="R76" s="273"/>
      <c r="S76" s="273"/>
      <c r="T76" s="273"/>
      <c r="U76" s="273"/>
      <c r="V76" s="273"/>
      <c r="W76" s="273"/>
      <c r="X76" s="273"/>
    </row>
    <row r="77" spans="1:24" s="272" customFormat="1" x14ac:dyDescent="0.25">
      <c r="A77" s="280"/>
      <c r="P77" s="273"/>
      <c r="Q77" s="273"/>
      <c r="R77" s="273"/>
      <c r="S77" s="273"/>
      <c r="T77" s="273"/>
      <c r="U77" s="273"/>
      <c r="V77" s="273"/>
      <c r="W77" s="273"/>
      <c r="X77" s="273"/>
    </row>
    <row r="78" spans="1:24" s="272" customFormat="1" x14ac:dyDescent="0.25">
      <c r="A78" s="280"/>
      <c r="P78" s="273"/>
      <c r="Q78" s="273"/>
      <c r="R78" s="273"/>
      <c r="S78" s="273"/>
      <c r="T78" s="273"/>
      <c r="U78" s="273"/>
      <c r="V78" s="273"/>
      <c r="W78" s="273"/>
      <c r="X78" s="273"/>
    </row>
    <row r="79" spans="1:24" s="272" customFormat="1" x14ac:dyDescent="0.25">
      <c r="A79" s="280"/>
      <c r="P79" s="273"/>
      <c r="Q79" s="273"/>
      <c r="R79" s="273"/>
      <c r="S79" s="273"/>
      <c r="T79" s="273"/>
      <c r="U79" s="273"/>
      <c r="V79" s="273"/>
      <c r="W79" s="273"/>
      <c r="X79" s="273"/>
    </row>
    <row r="80" spans="1:24" s="272" customFormat="1" x14ac:dyDescent="0.25">
      <c r="A80" s="280"/>
      <c r="P80" s="273"/>
      <c r="Q80" s="273"/>
      <c r="R80" s="273"/>
      <c r="S80" s="273"/>
      <c r="T80" s="273"/>
      <c r="U80" s="273"/>
      <c r="V80" s="273"/>
      <c r="W80" s="273"/>
      <c r="X80" s="273"/>
    </row>
    <row r="81" spans="1:24" s="272" customFormat="1" x14ac:dyDescent="0.25">
      <c r="A81" s="280"/>
      <c r="P81" s="273"/>
      <c r="Q81" s="273"/>
      <c r="R81" s="273"/>
      <c r="S81" s="273"/>
      <c r="T81" s="273"/>
      <c r="U81" s="273"/>
      <c r="V81" s="273"/>
      <c r="W81" s="273"/>
      <c r="X81" s="273"/>
    </row>
    <row r="82" spans="1:24" s="272" customFormat="1" x14ac:dyDescent="0.25">
      <c r="A82" s="280"/>
      <c r="P82" s="273"/>
      <c r="Q82" s="273"/>
      <c r="R82" s="273"/>
      <c r="S82" s="273"/>
      <c r="T82" s="273"/>
      <c r="U82" s="273"/>
      <c r="V82" s="273"/>
      <c r="W82" s="273"/>
      <c r="X82" s="273"/>
    </row>
    <row r="83" spans="1:24" s="272" customFormat="1" x14ac:dyDescent="0.25">
      <c r="A83" s="280"/>
      <c r="P83" s="273"/>
      <c r="Q83" s="273"/>
      <c r="R83" s="273"/>
      <c r="S83" s="273"/>
      <c r="T83" s="273"/>
      <c r="U83" s="273"/>
      <c r="V83" s="273"/>
      <c r="W83" s="273"/>
      <c r="X83" s="273"/>
    </row>
    <row r="84" spans="1:24" s="272" customFormat="1" x14ac:dyDescent="0.25">
      <c r="A84" s="280"/>
      <c r="P84" s="273"/>
      <c r="Q84" s="273"/>
      <c r="R84" s="273"/>
      <c r="S84" s="273"/>
      <c r="T84" s="273"/>
      <c r="U84" s="273"/>
      <c r="V84" s="273"/>
      <c r="W84" s="273"/>
      <c r="X84" s="273"/>
    </row>
    <row r="85" spans="1:24" s="272" customFormat="1" x14ac:dyDescent="0.25">
      <c r="A85" s="280"/>
      <c r="P85" s="273"/>
      <c r="Q85" s="273"/>
      <c r="R85" s="273"/>
      <c r="S85" s="273"/>
      <c r="T85" s="273"/>
      <c r="U85" s="273"/>
      <c r="V85" s="273"/>
      <c r="W85" s="273"/>
      <c r="X85" s="273"/>
    </row>
    <row r="86" spans="1:24" s="272" customFormat="1" x14ac:dyDescent="0.25">
      <c r="A86" s="280"/>
      <c r="P86" s="273"/>
      <c r="Q86" s="273"/>
      <c r="R86" s="273"/>
      <c r="S86" s="273"/>
      <c r="T86" s="273"/>
      <c r="U86" s="273"/>
      <c r="V86" s="273"/>
      <c r="W86" s="273"/>
      <c r="X86" s="273"/>
    </row>
    <row r="87" spans="1:24" s="272" customFormat="1" x14ac:dyDescent="0.25">
      <c r="A87" s="280"/>
      <c r="P87" s="273"/>
      <c r="Q87" s="273"/>
      <c r="R87" s="273"/>
      <c r="S87" s="273"/>
      <c r="T87" s="273"/>
      <c r="U87" s="273"/>
      <c r="V87" s="273"/>
      <c r="W87" s="273"/>
      <c r="X87" s="273"/>
    </row>
    <row r="88" spans="1:24" s="272" customFormat="1" x14ac:dyDescent="0.25">
      <c r="A88" s="280"/>
      <c r="P88" s="273"/>
      <c r="Q88" s="273"/>
      <c r="R88" s="273"/>
      <c r="S88" s="273"/>
      <c r="T88" s="273"/>
      <c r="U88" s="273"/>
      <c r="V88" s="273"/>
      <c r="W88" s="273"/>
      <c r="X88" s="273"/>
    </row>
    <row r="89" spans="1:24" s="272" customFormat="1" x14ac:dyDescent="0.25">
      <c r="A89" s="280"/>
      <c r="P89" s="273"/>
      <c r="Q89" s="273"/>
      <c r="R89" s="273"/>
      <c r="S89" s="273"/>
      <c r="T89" s="273"/>
      <c r="U89" s="273"/>
      <c r="V89" s="273"/>
      <c r="W89" s="273"/>
      <c r="X89" s="273"/>
    </row>
    <row r="90" spans="1:24" s="272" customFormat="1" x14ac:dyDescent="0.25">
      <c r="A90" s="280"/>
      <c r="P90" s="273"/>
      <c r="Q90" s="273"/>
      <c r="R90" s="273"/>
      <c r="S90" s="273"/>
      <c r="T90" s="273"/>
      <c r="U90" s="273"/>
      <c r="V90" s="273"/>
      <c r="W90" s="273"/>
      <c r="X90" s="273"/>
    </row>
    <row r="91" spans="1:24" s="272" customFormat="1" x14ac:dyDescent="0.25">
      <c r="A91" s="280"/>
      <c r="P91" s="273"/>
      <c r="Q91" s="273"/>
      <c r="R91" s="273"/>
      <c r="S91" s="273"/>
      <c r="T91" s="273"/>
      <c r="U91" s="273"/>
      <c r="V91" s="273"/>
      <c r="W91" s="273"/>
      <c r="X91" s="273"/>
    </row>
    <row r="92" spans="1:24" s="272" customFormat="1" x14ac:dyDescent="0.25">
      <c r="A92" s="280"/>
      <c r="P92" s="273"/>
      <c r="Q92" s="273"/>
      <c r="R92" s="273"/>
      <c r="S92" s="273"/>
      <c r="T92" s="273"/>
      <c r="U92" s="273"/>
      <c r="V92" s="273"/>
      <c r="W92" s="273"/>
      <c r="X92" s="273"/>
    </row>
    <row r="93" spans="1:24" s="272" customFormat="1" x14ac:dyDescent="0.25">
      <c r="A93" s="280"/>
      <c r="P93" s="273"/>
      <c r="Q93" s="273"/>
      <c r="R93" s="273"/>
      <c r="S93" s="273"/>
      <c r="T93" s="273"/>
      <c r="U93" s="273"/>
      <c r="V93" s="273"/>
      <c r="W93" s="273"/>
      <c r="X93" s="273"/>
    </row>
    <row r="94" spans="1:24" s="272" customFormat="1" x14ac:dyDescent="0.25">
      <c r="A94" s="280"/>
      <c r="P94" s="273"/>
      <c r="Q94" s="273"/>
      <c r="R94" s="273"/>
      <c r="S94" s="273"/>
      <c r="T94" s="273"/>
      <c r="U94" s="273"/>
      <c r="V94" s="273"/>
      <c r="W94" s="273"/>
      <c r="X94" s="273"/>
    </row>
    <row r="95" spans="1:24" s="272" customFormat="1" x14ac:dyDescent="0.25">
      <c r="A95" s="280"/>
      <c r="P95" s="273"/>
      <c r="Q95" s="273"/>
      <c r="R95" s="273"/>
      <c r="S95" s="273"/>
      <c r="T95" s="273"/>
      <c r="U95" s="273"/>
      <c r="V95" s="273"/>
      <c r="W95" s="273"/>
      <c r="X95" s="273"/>
    </row>
    <row r="96" spans="1:24" s="272" customFormat="1" x14ac:dyDescent="0.25">
      <c r="A96" s="280"/>
      <c r="P96" s="273"/>
      <c r="Q96" s="273"/>
      <c r="R96" s="273"/>
      <c r="S96" s="273"/>
      <c r="T96" s="273"/>
      <c r="U96" s="273"/>
      <c r="V96" s="273"/>
      <c r="W96" s="273"/>
      <c r="X96" s="273"/>
    </row>
    <row r="97" spans="1:24" s="272" customFormat="1" x14ac:dyDescent="0.25">
      <c r="A97" s="280"/>
      <c r="P97" s="273"/>
      <c r="Q97" s="273"/>
      <c r="R97" s="273"/>
      <c r="S97" s="273"/>
      <c r="T97" s="273"/>
      <c r="U97" s="273"/>
      <c r="V97" s="273"/>
      <c r="W97" s="273"/>
      <c r="X97" s="273"/>
    </row>
    <row r="98" spans="1:24" s="272" customFormat="1" x14ac:dyDescent="0.25">
      <c r="A98" s="280"/>
      <c r="P98" s="273"/>
      <c r="Q98" s="273"/>
      <c r="R98" s="273"/>
      <c r="S98" s="273"/>
      <c r="T98" s="273"/>
      <c r="U98" s="273"/>
      <c r="V98" s="273"/>
      <c r="W98" s="273"/>
      <c r="X98" s="273"/>
    </row>
    <row r="99" spans="1:24" s="272" customFormat="1" x14ac:dyDescent="0.25">
      <c r="A99" s="280"/>
      <c r="P99" s="273"/>
      <c r="Q99" s="273"/>
      <c r="R99" s="273"/>
      <c r="S99" s="273"/>
      <c r="T99" s="273"/>
      <c r="U99" s="273"/>
      <c r="V99" s="273"/>
      <c r="W99" s="273"/>
      <c r="X99" s="273"/>
    </row>
    <row r="100" spans="1:24" s="272" customFormat="1" x14ac:dyDescent="0.25">
      <c r="A100" s="280"/>
      <c r="P100" s="273"/>
      <c r="Q100" s="273"/>
      <c r="R100" s="273"/>
      <c r="S100" s="273"/>
      <c r="T100" s="273"/>
      <c r="U100" s="273"/>
      <c r="V100" s="273"/>
      <c r="W100" s="273"/>
      <c r="X100" s="273"/>
    </row>
    <row r="101" spans="1:24" s="272" customFormat="1" x14ac:dyDescent="0.25">
      <c r="A101" s="280"/>
      <c r="P101" s="273"/>
      <c r="Q101" s="273"/>
      <c r="R101" s="273"/>
      <c r="S101" s="273"/>
      <c r="T101" s="273"/>
      <c r="U101" s="273"/>
      <c r="V101" s="273"/>
      <c r="W101" s="273"/>
      <c r="X101" s="273"/>
    </row>
    <row r="102" spans="1:24" s="272" customFormat="1" x14ac:dyDescent="0.25">
      <c r="A102" s="280"/>
      <c r="P102" s="273"/>
      <c r="Q102" s="273"/>
      <c r="R102" s="273"/>
      <c r="S102" s="273"/>
      <c r="T102" s="273"/>
      <c r="U102" s="273"/>
      <c r="V102" s="273"/>
      <c r="W102" s="273"/>
      <c r="X102" s="273"/>
    </row>
    <row r="103" spans="1:24" s="272" customFormat="1" x14ac:dyDescent="0.25">
      <c r="A103" s="280"/>
      <c r="P103" s="273"/>
      <c r="Q103" s="273"/>
      <c r="R103" s="273"/>
      <c r="S103" s="273"/>
      <c r="T103" s="273"/>
      <c r="U103" s="273"/>
      <c r="V103" s="273"/>
      <c r="W103" s="273"/>
      <c r="X103" s="273"/>
    </row>
    <row r="104" spans="1:24" s="272" customFormat="1" x14ac:dyDescent="0.25">
      <c r="A104" s="280"/>
      <c r="P104" s="273"/>
      <c r="Q104" s="273"/>
      <c r="R104" s="273"/>
      <c r="S104" s="273"/>
      <c r="T104" s="273"/>
      <c r="U104" s="273"/>
      <c r="V104" s="273"/>
      <c r="W104" s="273"/>
      <c r="X104" s="273"/>
    </row>
    <row r="105" spans="1:24" s="272" customFormat="1" x14ac:dyDescent="0.25">
      <c r="A105" s="280"/>
      <c r="P105" s="273"/>
      <c r="Q105" s="273"/>
      <c r="R105" s="273"/>
      <c r="S105" s="273"/>
      <c r="T105" s="273"/>
      <c r="U105" s="273"/>
      <c r="V105" s="273"/>
      <c r="W105" s="273"/>
      <c r="X105" s="273"/>
    </row>
    <row r="106" spans="1:24" s="272" customFormat="1" x14ac:dyDescent="0.25">
      <c r="A106" s="280"/>
      <c r="P106" s="273"/>
      <c r="Q106" s="273"/>
      <c r="R106" s="273"/>
      <c r="S106" s="273"/>
      <c r="T106" s="273"/>
      <c r="U106" s="273"/>
      <c r="V106" s="273"/>
      <c r="W106" s="273"/>
      <c r="X106" s="273"/>
    </row>
    <row r="107" spans="1:24" s="272" customFormat="1" x14ac:dyDescent="0.25">
      <c r="A107" s="280"/>
      <c r="P107" s="273"/>
      <c r="Q107" s="273"/>
      <c r="R107" s="273"/>
      <c r="S107" s="273"/>
      <c r="T107" s="273"/>
      <c r="U107" s="273"/>
      <c r="V107" s="273"/>
      <c r="W107" s="273"/>
      <c r="X107" s="273"/>
    </row>
    <row r="108" spans="1:24" s="272" customFormat="1" x14ac:dyDescent="0.25">
      <c r="A108" s="280"/>
      <c r="P108" s="273"/>
      <c r="Q108" s="273"/>
      <c r="R108" s="273"/>
      <c r="S108" s="273"/>
      <c r="T108" s="273"/>
      <c r="U108" s="273"/>
      <c r="V108" s="273"/>
      <c r="W108" s="273"/>
      <c r="X108" s="273"/>
    </row>
    <row r="109" spans="1:24" s="272" customFormat="1" x14ac:dyDescent="0.25">
      <c r="A109" s="280"/>
      <c r="P109" s="273"/>
      <c r="Q109" s="273"/>
      <c r="R109" s="273"/>
      <c r="S109" s="273"/>
      <c r="T109" s="273"/>
      <c r="U109" s="273"/>
      <c r="V109" s="273"/>
      <c r="W109" s="273"/>
      <c r="X109" s="273"/>
    </row>
    <row r="110" spans="1:24" s="272" customFormat="1" x14ac:dyDescent="0.25">
      <c r="A110" s="280"/>
      <c r="P110" s="273"/>
      <c r="Q110" s="273"/>
      <c r="R110" s="273"/>
      <c r="S110" s="273"/>
      <c r="T110" s="273"/>
      <c r="U110" s="273"/>
      <c r="V110" s="273"/>
      <c r="W110" s="273"/>
      <c r="X110" s="273"/>
    </row>
    <row r="111" spans="1:24" s="272" customFormat="1" x14ac:dyDescent="0.25">
      <c r="A111" s="280"/>
      <c r="P111" s="273"/>
      <c r="Q111" s="273"/>
      <c r="R111" s="273"/>
      <c r="S111" s="273"/>
      <c r="T111" s="273"/>
      <c r="U111" s="273"/>
      <c r="V111" s="273"/>
      <c r="W111" s="273"/>
      <c r="X111" s="273"/>
    </row>
    <row r="112" spans="1:24" s="272" customFormat="1" x14ac:dyDescent="0.25">
      <c r="A112" s="280"/>
      <c r="P112" s="273"/>
      <c r="Q112" s="273"/>
      <c r="R112" s="273"/>
      <c r="S112" s="273"/>
      <c r="T112" s="273"/>
      <c r="U112" s="273"/>
      <c r="V112" s="273"/>
      <c r="W112" s="273"/>
      <c r="X112" s="273"/>
    </row>
    <row r="113" spans="1:24" s="272" customFormat="1" x14ac:dyDescent="0.25">
      <c r="A113" s="280"/>
      <c r="P113" s="273"/>
      <c r="Q113" s="273"/>
      <c r="R113" s="273"/>
      <c r="S113" s="273"/>
      <c r="T113" s="273"/>
      <c r="U113" s="273"/>
      <c r="V113" s="273"/>
      <c r="W113" s="273"/>
      <c r="X113" s="273"/>
    </row>
    <row r="114" spans="1:24" s="272" customFormat="1" x14ac:dyDescent="0.25">
      <c r="A114" s="280"/>
      <c r="P114" s="273"/>
      <c r="Q114" s="273"/>
      <c r="R114" s="273"/>
      <c r="S114" s="273"/>
      <c r="T114" s="273"/>
      <c r="U114" s="273"/>
      <c r="V114" s="273"/>
      <c r="W114" s="273"/>
      <c r="X114" s="273"/>
    </row>
    <row r="115" spans="1:24" s="272" customFormat="1" x14ac:dyDescent="0.25">
      <c r="A115" s="280"/>
      <c r="P115" s="273"/>
      <c r="Q115" s="273"/>
      <c r="R115" s="273"/>
      <c r="S115" s="273"/>
      <c r="T115" s="273"/>
      <c r="U115" s="273"/>
      <c r="V115" s="273"/>
      <c r="W115" s="273"/>
      <c r="X115" s="273"/>
    </row>
    <row r="116" spans="1:24" s="272" customFormat="1" x14ac:dyDescent="0.25">
      <c r="A116" s="280"/>
      <c r="P116" s="273"/>
      <c r="Q116" s="273"/>
      <c r="R116" s="273"/>
      <c r="S116" s="273"/>
      <c r="T116" s="273"/>
      <c r="U116" s="273"/>
      <c r="V116" s="273"/>
      <c r="W116" s="273"/>
      <c r="X116" s="273"/>
    </row>
    <row r="117" spans="1:24" s="272" customFormat="1" x14ac:dyDescent="0.25">
      <c r="A117" s="280"/>
      <c r="P117" s="273"/>
      <c r="Q117" s="273"/>
      <c r="R117" s="273"/>
      <c r="S117" s="273"/>
      <c r="T117" s="273"/>
      <c r="U117" s="273"/>
      <c r="V117" s="273"/>
      <c r="W117" s="273"/>
      <c r="X117" s="273"/>
    </row>
    <row r="118" spans="1:24" s="272" customFormat="1" x14ac:dyDescent="0.25">
      <c r="A118" s="280"/>
      <c r="P118" s="273"/>
      <c r="Q118" s="273"/>
      <c r="R118" s="273"/>
      <c r="S118" s="273"/>
      <c r="T118" s="273"/>
      <c r="U118" s="273"/>
      <c r="V118" s="273"/>
      <c r="W118" s="273"/>
      <c r="X118" s="273"/>
    </row>
    <row r="119" spans="1:24" s="272" customFormat="1" x14ac:dyDescent="0.25">
      <c r="A119" s="280"/>
      <c r="P119" s="273"/>
      <c r="Q119" s="273"/>
      <c r="R119" s="273"/>
      <c r="S119" s="273"/>
      <c r="T119" s="273"/>
      <c r="U119" s="273"/>
      <c r="V119" s="273"/>
      <c r="W119" s="273"/>
      <c r="X119" s="273"/>
    </row>
    <row r="120" spans="1:24" s="272" customFormat="1" x14ac:dyDescent="0.25">
      <c r="A120" s="280"/>
      <c r="P120" s="273"/>
      <c r="Q120" s="273"/>
      <c r="R120" s="273"/>
      <c r="S120" s="273"/>
      <c r="T120" s="273"/>
      <c r="U120" s="273"/>
      <c r="V120" s="273"/>
      <c r="W120" s="273"/>
      <c r="X120" s="273"/>
    </row>
    <row r="121" spans="1:24" s="272" customFormat="1" x14ac:dyDescent="0.25">
      <c r="A121" s="280"/>
      <c r="P121" s="273"/>
      <c r="Q121" s="273"/>
      <c r="R121" s="273"/>
      <c r="S121" s="273"/>
      <c r="T121" s="273"/>
      <c r="U121" s="273"/>
      <c r="V121" s="273"/>
      <c r="W121" s="273"/>
      <c r="X121" s="273"/>
    </row>
    <row r="122" spans="1:24" s="272" customFormat="1" x14ac:dyDescent="0.25">
      <c r="A122" s="280"/>
      <c r="P122" s="273"/>
      <c r="Q122" s="273"/>
      <c r="R122" s="273"/>
      <c r="S122" s="273"/>
      <c r="T122" s="273"/>
      <c r="U122" s="273"/>
      <c r="V122" s="273"/>
      <c r="W122" s="273"/>
      <c r="X122" s="273"/>
    </row>
    <row r="123" spans="1:24" s="272" customFormat="1" x14ac:dyDescent="0.25">
      <c r="A123" s="280"/>
      <c r="P123" s="273"/>
      <c r="Q123" s="273"/>
      <c r="R123" s="273"/>
      <c r="S123" s="273"/>
      <c r="T123" s="273"/>
      <c r="U123" s="273"/>
      <c r="V123" s="273"/>
      <c r="W123" s="273"/>
      <c r="X123" s="273"/>
    </row>
    <row r="124" spans="1:24" s="272" customFormat="1" x14ac:dyDescent="0.25">
      <c r="A124" s="280"/>
      <c r="P124" s="273"/>
      <c r="Q124" s="273"/>
      <c r="R124" s="273"/>
      <c r="S124" s="273"/>
      <c r="T124" s="273"/>
      <c r="U124" s="273"/>
      <c r="V124" s="273"/>
      <c r="W124" s="273"/>
      <c r="X124" s="273"/>
    </row>
    <row r="125" spans="1:24" s="272" customFormat="1" x14ac:dyDescent="0.25">
      <c r="A125" s="280"/>
      <c r="P125" s="273"/>
      <c r="Q125" s="273"/>
      <c r="R125" s="273"/>
      <c r="S125" s="273"/>
      <c r="T125" s="273"/>
      <c r="U125" s="273"/>
      <c r="V125" s="273"/>
      <c r="W125" s="273"/>
      <c r="X125" s="273"/>
    </row>
    <row r="126" spans="1:24" s="272" customFormat="1" x14ac:dyDescent="0.25">
      <c r="A126" s="280"/>
      <c r="P126" s="273"/>
      <c r="Q126" s="273"/>
      <c r="R126" s="273"/>
      <c r="S126" s="273"/>
      <c r="T126" s="273"/>
      <c r="U126" s="273"/>
      <c r="V126" s="273"/>
      <c r="W126" s="273"/>
      <c r="X126" s="273"/>
    </row>
    <row r="127" spans="1:24" s="272" customFormat="1" x14ac:dyDescent="0.25">
      <c r="A127" s="280"/>
      <c r="P127" s="273"/>
      <c r="Q127" s="273"/>
      <c r="R127" s="273"/>
      <c r="S127" s="273"/>
      <c r="T127" s="273"/>
      <c r="U127" s="273"/>
      <c r="V127" s="273"/>
      <c r="W127" s="273"/>
      <c r="X127" s="273"/>
    </row>
    <row r="128" spans="1:24" s="272" customFormat="1" x14ac:dyDescent="0.25">
      <c r="A128" s="280"/>
      <c r="P128" s="273"/>
      <c r="Q128" s="273"/>
      <c r="R128" s="273"/>
      <c r="S128" s="273"/>
      <c r="T128" s="273"/>
      <c r="U128" s="273"/>
      <c r="V128" s="273"/>
      <c r="W128" s="273"/>
      <c r="X128" s="273"/>
    </row>
    <row r="129" spans="1:24" s="272" customFormat="1" x14ac:dyDescent="0.25">
      <c r="A129" s="280"/>
      <c r="P129" s="273"/>
      <c r="Q129" s="273"/>
      <c r="R129" s="273"/>
      <c r="S129" s="273"/>
      <c r="T129" s="273"/>
      <c r="U129" s="273"/>
      <c r="V129" s="273"/>
      <c r="W129" s="273"/>
      <c r="X129" s="273"/>
    </row>
    <row r="130" spans="1:24" s="272" customFormat="1" x14ac:dyDescent="0.25">
      <c r="A130" s="280"/>
      <c r="P130" s="273"/>
      <c r="Q130" s="273"/>
      <c r="R130" s="273"/>
      <c r="S130" s="273"/>
      <c r="T130" s="273"/>
      <c r="U130" s="273"/>
      <c r="V130" s="273"/>
      <c r="W130" s="273"/>
      <c r="X130" s="273"/>
    </row>
    <row r="131" spans="1:24" s="272" customFormat="1" x14ac:dyDescent="0.25">
      <c r="A131" s="280"/>
      <c r="P131" s="273"/>
      <c r="Q131" s="273"/>
      <c r="R131" s="273"/>
      <c r="S131" s="273"/>
      <c r="T131" s="273"/>
      <c r="U131" s="273"/>
      <c r="V131" s="273"/>
      <c r="W131" s="273"/>
      <c r="X131" s="273"/>
    </row>
    <row r="132" spans="1:24" s="272" customFormat="1" x14ac:dyDescent="0.25">
      <c r="A132" s="280"/>
      <c r="P132" s="273"/>
      <c r="Q132" s="273"/>
      <c r="R132" s="273"/>
      <c r="S132" s="273"/>
      <c r="T132" s="273"/>
      <c r="U132" s="273"/>
      <c r="V132" s="273"/>
      <c r="W132" s="273"/>
      <c r="X132" s="273"/>
    </row>
    <row r="133" spans="1:24" s="272" customFormat="1" x14ac:dyDescent="0.25">
      <c r="A133" s="280"/>
      <c r="P133" s="273"/>
      <c r="Q133" s="273"/>
      <c r="R133" s="273"/>
      <c r="S133" s="273"/>
      <c r="T133" s="273"/>
      <c r="U133" s="273"/>
      <c r="V133" s="273"/>
      <c r="W133" s="273"/>
      <c r="X133" s="273"/>
    </row>
    <row r="134" spans="1:24" s="272" customFormat="1" x14ac:dyDescent="0.25">
      <c r="A134" s="280"/>
      <c r="P134" s="273"/>
      <c r="Q134" s="273"/>
      <c r="R134" s="273"/>
      <c r="S134" s="273"/>
      <c r="T134" s="273"/>
      <c r="U134" s="273"/>
      <c r="V134" s="273"/>
      <c r="W134" s="273"/>
      <c r="X134" s="273"/>
    </row>
    <row r="135" spans="1:24" s="272" customFormat="1" x14ac:dyDescent="0.25">
      <c r="A135" s="280"/>
      <c r="P135" s="273"/>
      <c r="Q135" s="273"/>
      <c r="R135" s="273"/>
      <c r="S135" s="273"/>
      <c r="T135" s="273"/>
      <c r="U135" s="273"/>
      <c r="V135" s="273"/>
      <c r="W135" s="273"/>
      <c r="X135" s="273"/>
    </row>
    <row r="136" spans="1:24" s="272" customFormat="1" x14ac:dyDescent="0.25">
      <c r="A136" s="280"/>
      <c r="P136" s="273"/>
      <c r="Q136" s="273"/>
      <c r="R136" s="273"/>
      <c r="S136" s="273"/>
      <c r="T136" s="273"/>
      <c r="U136" s="273"/>
      <c r="V136" s="273"/>
      <c r="W136" s="273"/>
      <c r="X136" s="273"/>
    </row>
    <row r="137" spans="1:24" s="272" customFormat="1" x14ac:dyDescent="0.25">
      <c r="A137" s="280"/>
      <c r="P137" s="273"/>
      <c r="Q137" s="273"/>
      <c r="R137" s="273"/>
      <c r="S137" s="273"/>
      <c r="T137" s="273"/>
      <c r="U137" s="273"/>
      <c r="V137" s="273"/>
      <c r="W137" s="273"/>
      <c r="X137" s="273"/>
    </row>
    <row r="138" spans="1:24" s="272" customFormat="1" x14ac:dyDescent="0.25">
      <c r="A138" s="280"/>
      <c r="P138" s="273"/>
      <c r="Q138" s="273"/>
      <c r="R138" s="273"/>
      <c r="S138" s="273"/>
      <c r="T138" s="273"/>
      <c r="U138" s="273"/>
      <c r="V138" s="273"/>
      <c r="W138" s="273"/>
      <c r="X138" s="273"/>
    </row>
    <row r="139" spans="1:24" s="272" customFormat="1" x14ac:dyDescent="0.25">
      <c r="A139" s="280"/>
      <c r="P139" s="273"/>
      <c r="Q139" s="273"/>
      <c r="R139" s="273"/>
      <c r="S139" s="273"/>
      <c r="T139" s="273"/>
      <c r="U139" s="273"/>
      <c r="V139" s="273"/>
      <c r="W139" s="273"/>
      <c r="X139" s="273"/>
    </row>
    <row r="140" spans="1:24" s="272" customFormat="1" x14ac:dyDescent="0.25">
      <c r="A140" s="280"/>
      <c r="P140" s="273"/>
      <c r="Q140" s="273"/>
      <c r="R140" s="273"/>
      <c r="S140" s="273"/>
      <c r="T140" s="273"/>
      <c r="U140" s="273"/>
      <c r="V140" s="273"/>
      <c r="W140" s="273"/>
      <c r="X140" s="273"/>
    </row>
    <row r="141" spans="1:24" s="272" customFormat="1" x14ac:dyDescent="0.25">
      <c r="A141" s="280"/>
      <c r="P141" s="273"/>
      <c r="Q141" s="273"/>
      <c r="R141" s="273"/>
      <c r="S141" s="273"/>
      <c r="T141" s="273"/>
      <c r="U141" s="273"/>
      <c r="V141" s="273"/>
      <c r="W141" s="273"/>
      <c r="X141" s="273"/>
    </row>
    <row r="142" spans="1:24" s="272" customFormat="1" x14ac:dyDescent="0.25">
      <c r="A142" s="280"/>
      <c r="P142" s="273"/>
      <c r="Q142" s="273"/>
      <c r="R142" s="273"/>
      <c r="S142" s="273"/>
      <c r="T142" s="273"/>
      <c r="U142" s="273"/>
      <c r="V142" s="273"/>
      <c r="W142" s="273"/>
      <c r="X142" s="273"/>
    </row>
    <row r="143" spans="1:24" s="272" customFormat="1" x14ac:dyDescent="0.25">
      <c r="A143" s="280"/>
      <c r="P143" s="273"/>
      <c r="Q143" s="273"/>
      <c r="R143" s="273"/>
      <c r="S143" s="273"/>
      <c r="T143" s="273"/>
      <c r="U143" s="273"/>
      <c r="V143" s="273"/>
      <c r="W143" s="273"/>
      <c r="X143" s="273"/>
    </row>
    <row r="144" spans="1:24" s="272" customFormat="1" x14ac:dyDescent="0.25">
      <c r="A144" s="280"/>
      <c r="P144" s="273"/>
      <c r="Q144" s="273"/>
      <c r="R144" s="273"/>
      <c r="S144" s="273"/>
      <c r="T144" s="273"/>
      <c r="U144" s="273"/>
      <c r="V144" s="273"/>
      <c r="W144" s="273"/>
      <c r="X144" s="273"/>
    </row>
    <row r="145" spans="1:24" s="272" customFormat="1" x14ac:dyDescent="0.25">
      <c r="A145" s="280"/>
      <c r="P145" s="273"/>
      <c r="Q145" s="273"/>
      <c r="R145" s="273"/>
      <c r="S145" s="273"/>
      <c r="T145" s="273"/>
      <c r="U145" s="273"/>
      <c r="V145" s="273"/>
      <c r="W145" s="273"/>
      <c r="X145" s="273"/>
    </row>
    <row r="146" spans="1:24" s="272" customFormat="1" x14ac:dyDescent="0.25">
      <c r="A146" s="280"/>
      <c r="P146" s="273"/>
      <c r="Q146" s="273"/>
      <c r="R146" s="273"/>
      <c r="S146" s="273"/>
      <c r="T146" s="273"/>
      <c r="U146" s="273"/>
      <c r="V146" s="273"/>
      <c r="W146" s="273"/>
      <c r="X146" s="273"/>
    </row>
    <row r="147" spans="1:24" s="272" customFormat="1" x14ac:dyDescent="0.25">
      <c r="A147" s="280"/>
      <c r="P147" s="273"/>
      <c r="Q147" s="273"/>
      <c r="R147" s="273"/>
      <c r="S147" s="273"/>
      <c r="T147" s="273"/>
      <c r="U147" s="273"/>
      <c r="V147" s="273"/>
      <c r="W147" s="273"/>
      <c r="X147" s="273"/>
    </row>
    <row r="148" spans="1:24" s="272" customFormat="1" x14ac:dyDescent="0.25">
      <c r="A148" s="280"/>
      <c r="P148" s="273"/>
      <c r="Q148" s="273"/>
      <c r="R148" s="273"/>
      <c r="S148" s="273"/>
      <c r="T148" s="273"/>
      <c r="U148" s="273"/>
      <c r="V148" s="273"/>
      <c r="W148" s="273"/>
      <c r="X148" s="273"/>
    </row>
    <row r="149" spans="1:24" s="272" customFormat="1" x14ac:dyDescent="0.25">
      <c r="A149" s="280"/>
      <c r="P149" s="273"/>
      <c r="Q149" s="273"/>
      <c r="R149" s="273"/>
      <c r="S149" s="273"/>
      <c r="T149" s="273"/>
      <c r="U149" s="273"/>
      <c r="V149" s="273"/>
      <c r="W149" s="273"/>
      <c r="X149" s="273"/>
    </row>
    <row r="150" spans="1:24" s="272" customFormat="1" x14ac:dyDescent="0.25">
      <c r="A150" s="280"/>
      <c r="P150" s="273"/>
      <c r="Q150" s="273"/>
      <c r="R150" s="273"/>
      <c r="S150" s="273"/>
      <c r="T150" s="273"/>
      <c r="U150" s="273"/>
      <c r="V150" s="273"/>
      <c r="W150" s="273"/>
      <c r="X150" s="273"/>
    </row>
    <row r="151" spans="1:24" s="272" customFormat="1" x14ac:dyDescent="0.25">
      <c r="A151" s="280"/>
      <c r="P151" s="273"/>
      <c r="Q151" s="273"/>
      <c r="R151" s="273"/>
      <c r="S151" s="273"/>
      <c r="T151" s="273"/>
      <c r="U151" s="273"/>
      <c r="V151" s="273"/>
      <c r="W151" s="273"/>
      <c r="X151" s="273"/>
    </row>
    <row r="152" spans="1:24" s="272" customFormat="1" x14ac:dyDescent="0.25">
      <c r="A152" s="280"/>
      <c r="P152" s="273"/>
      <c r="Q152" s="273"/>
      <c r="R152" s="273"/>
      <c r="S152" s="273"/>
      <c r="T152" s="273"/>
      <c r="U152" s="273"/>
      <c r="V152" s="273"/>
      <c r="W152" s="273"/>
      <c r="X152" s="273"/>
    </row>
    <row r="153" spans="1:24" s="272" customFormat="1" x14ac:dyDescent="0.25">
      <c r="A153" s="280"/>
      <c r="P153" s="273"/>
      <c r="Q153" s="273"/>
      <c r="R153" s="273"/>
      <c r="S153" s="273"/>
      <c r="T153" s="273"/>
      <c r="U153" s="273"/>
      <c r="V153" s="273"/>
      <c r="W153" s="273"/>
      <c r="X153" s="273"/>
    </row>
    <row r="154" spans="1:24" s="272" customFormat="1" x14ac:dyDescent="0.25">
      <c r="A154" s="280"/>
      <c r="P154" s="273"/>
      <c r="Q154" s="273"/>
      <c r="R154" s="273"/>
      <c r="S154" s="273"/>
      <c r="T154" s="273"/>
      <c r="U154" s="273"/>
      <c r="V154" s="273"/>
      <c r="W154" s="273"/>
      <c r="X154" s="273"/>
    </row>
    <row r="155" spans="1:24" s="272" customFormat="1" x14ac:dyDescent="0.25">
      <c r="A155" s="280"/>
      <c r="P155" s="273"/>
      <c r="Q155" s="273"/>
      <c r="R155" s="273"/>
      <c r="S155" s="273"/>
      <c r="T155" s="273"/>
      <c r="U155" s="273"/>
      <c r="V155" s="273"/>
      <c r="W155" s="273"/>
      <c r="X155" s="273"/>
    </row>
    <row r="156" spans="1:24" s="272" customFormat="1" x14ac:dyDescent="0.25">
      <c r="A156" s="280"/>
      <c r="P156" s="273"/>
      <c r="Q156" s="273"/>
      <c r="R156" s="273"/>
      <c r="S156" s="273"/>
      <c r="T156" s="273"/>
      <c r="U156" s="273"/>
      <c r="V156" s="273"/>
      <c r="W156" s="273"/>
      <c r="X156" s="273"/>
    </row>
    <row r="157" spans="1:24" s="272" customFormat="1" x14ac:dyDescent="0.25">
      <c r="A157" s="280"/>
      <c r="P157" s="273"/>
      <c r="Q157" s="273"/>
      <c r="R157" s="273"/>
      <c r="S157" s="273"/>
      <c r="T157" s="273"/>
      <c r="U157" s="273"/>
      <c r="V157" s="273"/>
      <c r="W157" s="273"/>
      <c r="X157" s="273"/>
    </row>
    <row r="158" spans="1:24" s="272" customFormat="1" x14ac:dyDescent="0.25">
      <c r="A158" s="280"/>
      <c r="P158" s="273"/>
      <c r="Q158" s="273"/>
      <c r="R158" s="273"/>
      <c r="S158" s="273"/>
      <c r="T158" s="273"/>
      <c r="U158" s="273"/>
      <c r="V158" s="273"/>
      <c r="W158" s="273"/>
      <c r="X158" s="273"/>
    </row>
    <row r="159" spans="1:24" s="272" customFormat="1" x14ac:dyDescent="0.25">
      <c r="A159" s="280"/>
      <c r="P159" s="273"/>
      <c r="Q159" s="273"/>
      <c r="R159" s="273"/>
      <c r="S159" s="273"/>
      <c r="T159" s="273"/>
      <c r="U159" s="273"/>
      <c r="V159" s="273"/>
      <c r="W159" s="273"/>
      <c r="X159" s="273"/>
    </row>
    <row r="160" spans="1:24" s="272" customFormat="1" x14ac:dyDescent="0.25">
      <c r="A160" s="280"/>
      <c r="P160" s="273"/>
      <c r="Q160" s="273"/>
      <c r="R160" s="273"/>
      <c r="S160" s="273"/>
      <c r="T160" s="273"/>
      <c r="U160" s="273"/>
      <c r="V160" s="273"/>
      <c r="W160" s="273"/>
      <c r="X160" s="273"/>
    </row>
    <row r="161" spans="1:24" s="272" customFormat="1" x14ac:dyDescent="0.25">
      <c r="A161" s="280"/>
      <c r="P161" s="273"/>
      <c r="Q161" s="273"/>
      <c r="R161" s="273"/>
      <c r="S161" s="273"/>
      <c r="T161" s="273"/>
      <c r="U161" s="273"/>
      <c r="V161" s="273"/>
      <c r="W161" s="273"/>
      <c r="X161" s="273"/>
    </row>
    <row r="162" spans="1:24" s="272" customFormat="1" x14ac:dyDescent="0.25">
      <c r="A162" s="280"/>
      <c r="P162" s="273"/>
      <c r="Q162" s="273"/>
      <c r="R162" s="273"/>
      <c r="S162" s="273"/>
      <c r="T162" s="273"/>
      <c r="U162" s="273"/>
      <c r="V162" s="273"/>
      <c r="W162" s="273"/>
      <c r="X162" s="273"/>
    </row>
    <row r="163" spans="1:24" s="272" customFormat="1" x14ac:dyDescent="0.25">
      <c r="A163" s="280"/>
      <c r="P163" s="273"/>
      <c r="Q163" s="273"/>
      <c r="R163" s="273"/>
      <c r="S163" s="273"/>
      <c r="T163" s="273"/>
      <c r="U163" s="273"/>
      <c r="V163" s="273"/>
      <c r="W163" s="273"/>
      <c r="X163" s="273"/>
    </row>
    <row r="164" spans="1:24" s="272" customFormat="1" x14ac:dyDescent="0.25">
      <c r="A164" s="280"/>
      <c r="P164" s="273"/>
      <c r="Q164" s="273"/>
      <c r="R164" s="273"/>
      <c r="S164" s="273"/>
      <c r="T164" s="273"/>
      <c r="U164" s="273"/>
      <c r="V164" s="273"/>
      <c r="W164" s="273"/>
      <c r="X164" s="273"/>
    </row>
    <row r="165" spans="1:24" s="272" customFormat="1" x14ac:dyDescent="0.25">
      <c r="A165" s="280"/>
      <c r="P165" s="273"/>
      <c r="Q165" s="273"/>
      <c r="R165" s="273"/>
      <c r="S165" s="273"/>
      <c r="T165" s="273"/>
      <c r="U165" s="273"/>
      <c r="V165" s="273"/>
      <c r="W165" s="273"/>
      <c r="X165" s="273"/>
    </row>
    <row r="166" spans="1:24" s="272" customFormat="1" x14ac:dyDescent="0.25">
      <c r="A166" s="280"/>
      <c r="P166" s="273"/>
      <c r="Q166" s="273"/>
      <c r="R166" s="273"/>
      <c r="S166" s="273"/>
      <c r="T166" s="273"/>
      <c r="U166" s="273"/>
      <c r="V166" s="273"/>
      <c r="W166" s="273"/>
      <c r="X166" s="273"/>
    </row>
    <row r="167" spans="1:24" s="272" customFormat="1" x14ac:dyDescent="0.25">
      <c r="A167" s="280"/>
      <c r="P167" s="273"/>
      <c r="Q167" s="273"/>
      <c r="R167" s="273"/>
      <c r="S167" s="273"/>
      <c r="T167" s="273"/>
      <c r="U167" s="273"/>
      <c r="V167" s="273"/>
      <c r="W167" s="273"/>
      <c r="X167" s="273"/>
    </row>
    <row r="168" spans="1:24" s="272" customFormat="1" x14ac:dyDescent="0.25">
      <c r="A168" s="280"/>
      <c r="P168" s="273"/>
      <c r="Q168" s="273"/>
      <c r="R168" s="273"/>
      <c r="S168" s="273"/>
      <c r="T168" s="273"/>
      <c r="U168" s="273"/>
      <c r="V168" s="273"/>
      <c r="W168" s="273"/>
      <c r="X168" s="273"/>
    </row>
    <row r="169" spans="1:24" s="272" customFormat="1" x14ac:dyDescent="0.25">
      <c r="A169" s="280"/>
      <c r="P169" s="273"/>
      <c r="Q169" s="273"/>
      <c r="R169" s="273"/>
      <c r="S169" s="273"/>
      <c r="T169" s="273"/>
      <c r="U169" s="273"/>
      <c r="V169" s="273"/>
      <c r="W169" s="273"/>
      <c r="X169" s="273"/>
    </row>
    <row r="170" spans="1:24" s="272" customFormat="1" x14ac:dyDescent="0.25">
      <c r="A170" s="280"/>
      <c r="P170" s="273"/>
      <c r="Q170" s="273"/>
      <c r="R170" s="273"/>
      <c r="S170" s="273"/>
      <c r="T170" s="273"/>
      <c r="U170" s="273"/>
      <c r="V170" s="273"/>
      <c r="W170" s="273"/>
      <c r="X170" s="273"/>
    </row>
    <row r="171" spans="1:24" s="272" customFormat="1" x14ac:dyDescent="0.25">
      <c r="A171" s="280"/>
      <c r="P171" s="273"/>
      <c r="Q171" s="273"/>
      <c r="R171" s="273"/>
      <c r="S171" s="273"/>
      <c r="T171" s="273"/>
      <c r="U171" s="273"/>
      <c r="V171" s="273"/>
      <c r="W171" s="273"/>
      <c r="X171" s="273"/>
    </row>
    <row r="172" spans="1:24" s="272" customFormat="1" x14ac:dyDescent="0.25">
      <c r="A172" s="280"/>
      <c r="P172" s="273"/>
      <c r="Q172" s="273"/>
      <c r="R172" s="273"/>
      <c r="S172" s="273"/>
      <c r="T172" s="273"/>
      <c r="U172" s="273"/>
      <c r="V172" s="273"/>
      <c r="W172" s="273"/>
      <c r="X172" s="273"/>
    </row>
    <row r="173" spans="1:24" s="272" customFormat="1" x14ac:dyDescent="0.25">
      <c r="A173" s="280"/>
      <c r="P173" s="273"/>
      <c r="Q173" s="273"/>
      <c r="R173" s="273"/>
      <c r="S173" s="273"/>
      <c r="T173" s="273"/>
      <c r="U173" s="273"/>
      <c r="V173" s="273"/>
      <c r="W173" s="273"/>
      <c r="X173" s="273"/>
    </row>
    <row r="174" spans="1:24" s="272" customFormat="1" x14ac:dyDescent="0.25">
      <c r="A174" s="280"/>
      <c r="P174" s="273"/>
      <c r="Q174" s="273"/>
      <c r="R174" s="273"/>
      <c r="S174" s="273"/>
      <c r="T174" s="273"/>
      <c r="U174" s="273"/>
      <c r="V174" s="273"/>
      <c r="W174" s="273"/>
      <c r="X174" s="273"/>
    </row>
    <row r="175" spans="1:24" s="272" customFormat="1" x14ac:dyDescent="0.25">
      <c r="A175" s="280"/>
      <c r="P175" s="273"/>
      <c r="Q175" s="273"/>
      <c r="R175" s="273"/>
      <c r="S175" s="273"/>
      <c r="T175" s="273"/>
      <c r="U175" s="273"/>
      <c r="V175" s="273"/>
      <c r="W175" s="273"/>
      <c r="X175" s="273"/>
    </row>
    <row r="176" spans="1:24" s="272" customFormat="1" x14ac:dyDescent="0.25">
      <c r="A176" s="280"/>
      <c r="P176" s="273"/>
      <c r="Q176" s="273"/>
      <c r="R176" s="273"/>
      <c r="S176" s="273"/>
      <c r="T176" s="273"/>
      <c r="U176" s="273"/>
      <c r="V176" s="273"/>
      <c r="W176" s="273"/>
      <c r="X176" s="273"/>
    </row>
    <row r="177" spans="1:24" s="272" customFormat="1" x14ac:dyDescent="0.25">
      <c r="A177" s="280"/>
      <c r="P177" s="273"/>
      <c r="Q177" s="273"/>
      <c r="R177" s="273"/>
      <c r="S177" s="273"/>
      <c r="T177" s="273"/>
      <c r="U177" s="273"/>
      <c r="V177" s="273"/>
      <c r="W177" s="273"/>
      <c r="X177" s="273"/>
    </row>
    <row r="178" spans="1:24" s="272" customFormat="1" x14ac:dyDescent="0.25">
      <c r="A178" s="280"/>
      <c r="P178" s="273"/>
      <c r="Q178" s="273"/>
      <c r="R178" s="273"/>
      <c r="S178" s="273"/>
      <c r="T178" s="273"/>
      <c r="U178" s="273"/>
      <c r="V178" s="273"/>
      <c r="W178" s="273"/>
      <c r="X178" s="273"/>
    </row>
    <row r="179" spans="1:24" s="272" customFormat="1" x14ac:dyDescent="0.25">
      <c r="A179" s="280"/>
      <c r="P179" s="273"/>
      <c r="Q179" s="273"/>
      <c r="R179" s="273"/>
      <c r="S179" s="273"/>
      <c r="T179" s="273"/>
      <c r="U179" s="273"/>
      <c r="V179" s="273"/>
      <c r="W179" s="273"/>
      <c r="X179" s="273"/>
    </row>
    <row r="180" spans="1:24" s="272" customFormat="1" x14ac:dyDescent="0.25">
      <c r="A180" s="280"/>
      <c r="P180" s="273"/>
      <c r="Q180" s="273"/>
      <c r="R180" s="273"/>
      <c r="S180" s="273"/>
      <c r="T180" s="273"/>
      <c r="U180" s="273"/>
      <c r="V180" s="273"/>
      <c r="W180" s="273"/>
      <c r="X180" s="273"/>
    </row>
    <row r="181" spans="1:24" s="272" customFormat="1" x14ac:dyDescent="0.25">
      <c r="A181" s="280"/>
      <c r="P181" s="273"/>
      <c r="Q181" s="273"/>
      <c r="R181" s="273"/>
      <c r="S181" s="273"/>
      <c r="T181" s="273"/>
      <c r="U181" s="273"/>
      <c r="V181" s="273"/>
      <c r="W181" s="273"/>
      <c r="X181" s="273"/>
    </row>
    <row r="182" spans="1:24" s="272" customFormat="1" x14ac:dyDescent="0.25">
      <c r="A182" s="280"/>
      <c r="P182" s="273"/>
      <c r="Q182" s="273"/>
      <c r="R182" s="273"/>
      <c r="S182" s="273"/>
      <c r="T182" s="273"/>
      <c r="U182" s="273"/>
      <c r="V182" s="273"/>
      <c r="W182" s="273"/>
      <c r="X182" s="273"/>
    </row>
    <row r="183" spans="1:24" s="272" customFormat="1" x14ac:dyDescent="0.25">
      <c r="A183" s="280"/>
      <c r="P183" s="273"/>
      <c r="Q183" s="273"/>
      <c r="R183" s="273"/>
      <c r="S183" s="273"/>
      <c r="T183" s="273"/>
      <c r="U183" s="273"/>
      <c r="V183" s="273"/>
      <c r="W183" s="273"/>
      <c r="X183" s="273"/>
    </row>
    <row r="184" spans="1:24" s="272" customFormat="1" x14ac:dyDescent="0.25">
      <c r="A184" s="280"/>
      <c r="P184" s="273"/>
      <c r="Q184" s="273"/>
      <c r="R184" s="273"/>
      <c r="S184" s="273"/>
      <c r="T184" s="273"/>
      <c r="U184" s="273"/>
      <c r="V184" s="273"/>
      <c r="W184" s="273"/>
      <c r="X184" s="273"/>
    </row>
    <row r="185" spans="1:24" s="272" customFormat="1" x14ac:dyDescent="0.25">
      <c r="A185" s="280"/>
      <c r="P185" s="273"/>
      <c r="Q185" s="273"/>
      <c r="R185" s="273"/>
      <c r="S185" s="273"/>
      <c r="T185" s="273"/>
      <c r="U185" s="273"/>
      <c r="V185" s="273"/>
      <c r="W185" s="273"/>
      <c r="X185" s="273"/>
    </row>
    <row r="186" spans="1:24" s="272" customFormat="1" x14ac:dyDescent="0.25">
      <c r="A186" s="280"/>
      <c r="P186" s="273"/>
      <c r="Q186" s="273"/>
      <c r="R186" s="273"/>
      <c r="S186" s="273"/>
      <c r="T186" s="273"/>
      <c r="U186" s="273"/>
      <c r="V186" s="273"/>
      <c r="W186" s="273"/>
      <c r="X186" s="273"/>
    </row>
    <row r="187" spans="1:24" s="272" customFormat="1" x14ac:dyDescent="0.25">
      <c r="A187" s="280"/>
      <c r="P187" s="273"/>
      <c r="Q187" s="273"/>
      <c r="R187" s="273"/>
      <c r="S187" s="273"/>
      <c r="T187" s="273"/>
      <c r="U187" s="273"/>
      <c r="V187" s="273"/>
      <c r="W187" s="273"/>
      <c r="X187" s="273"/>
    </row>
    <row r="188" spans="1:24" s="272" customFormat="1" x14ac:dyDescent="0.25">
      <c r="A188" s="280"/>
      <c r="P188" s="273"/>
      <c r="Q188" s="273"/>
      <c r="R188" s="273"/>
      <c r="S188" s="273"/>
      <c r="T188" s="273"/>
      <c r="U188" s="273"/>
      <c r="V188" s="273"/>
      <c r="W188" s="273"/>
      <c r="X188" s="273"/>
    </row>
    <row r="189" spans="1:24" s="272" customFormat="1" x14ac:dyDescent="0.25">
      <c r="A189" s="280"/>
      <c r="P189" s="273"/>
      <c r="Q189" s="273"/>
      <c r="R189" s="273"/>
      <c r="S189" s="273"/>
      <c r="T189" s="273"/>
      <c r="U189" s="273"/>
      <c r="V189" s="273"/>
      <c r="W189" s="273"/>
      <c r="X189" s="273"/>
    </row>
    <row r="190" spans="1:24" s="272" customFormat="1" x14ac:dyDescent="0.25">
      <c r="A190" s="280"/>
      <c r="P190" s="273"/>
      <c r="Q190" s="273"/>
      <c r="R190" s="273"/>
      <c r="S190" s="273"/>
      <c r="T190" s="273"/>
      <c r="U190" s="273"/>
      <c r="V190" s="273"/>
      <c r="W190" s="273"/>
      <c r="X190" s="273"/>
    </row>
    <row r="191" spans="1:24" s="272" customFormat="1" x14ac:dyDescent="0.25">
      <c r="A191" s="280"/>
      <c r="P191" s="273"/>
      <c r="Q191" s="273"/>
      <c r="R191" s="273"/>
      <c r="S191" s="273"/>
      <c r="T191" s="273"/>
      <c r="U191" s="273"/>
      <c r="V191" s="273"/>
      <c r="W191" s="273"/>
      <c r="X191" s="273"/>
    </row>
    <row r="192" spans="1:24" s="272" customFormat="1" x14ac:dyDescent="0.25">
      <c r="A192" s="280"/>
      <c r="P192" s="273"/>
      <c r="Q192" s="273"/>
      <c r="R192" s="273"/>
      <c r="S192" s="273"/>
      <c r="T192" s="273"/>
      <c r="U192" s="273"/>
      <c r="V192" s="273"/>
      <c r="W192" s="273"/>
      <c r="X192" s="273"/>
    </row>
    <row r="193" spans="1:24" s="272" customFormat="1" x14ac:dyDescent="0.25">
      <c r="A193" s="280"/>
      <c r="P193" s="273"/>
      <c r="Q193" s="273"/>
      <c r="R193" s="273"/>
      <c r="S193" s="273"/>
      <c r="T193" s="273"/>
      <c r="U193" s="273"/>
      <c r="V193" s="273"/>
      <c r="W193" s="273"/>
      <c r="X193" s="273"/>
    </row>
    <row r="194" spans="1:24" s="272" customFormat="1" x14ac:dyDescent="0.25">
      <c r="A194" s="280"/>
      <c r="P194" s="273"/>
      <c r="Q194" s="273"/>
      <c r="R194" s="273"/>
      <c r="S194" s="273"/>
      <c r="T194" s="273"/>
      <c r="U194" s="273"/>
      <c r="V194" s="273"/>
      <c r="W194" s="273"/>
      <c r="X194" s="273"/>
    </row>
    <row r="195" spans="1:24" s="272" customFormat="1" x14ac:dyDescent="0.25">
      <c r="A195" s="280"/>
      <c r="P195" s="273"/>
      <c r="Q195" s="273"/>
      <c r="R195" s="273"/>
      <c r="S195" s="273"/>
      <c r="T195" s="273"/>
      <c r="U195" s="273"/>
      <c r="V195" s="273"/>
      <c r="W195" s="273"/>
      <c r="X195" s="273"/>
    </row>
    <row r="196" spans="1:24" s="272" customFormat="1" x14ac:dyDescent="0.25">
      <c r="A196" s="280"/>
      <c r="P196" s="273"/>
      <c r="Q196" s="273"/>
      <c r="R196" s="273"/>
      <c r="S196" s="273"/>
      <c r="T196" s="273"/>
      <c r="U196" s="273"/>
      <c r="V196" s="273"/>
      <c r="W196" s="273"/>
      <c r="X196" s="273"/>
    </row>
    <row r="197" spans="1:24" s="272" customFormat="1" x14ac:dyDescent="0.25">
      <c r="A197" s="280"/>
      <c r="P197" s="273"/>
      <c r="Q197" s="273"/>
      <c r="R197" s="273"/>
      <c r="S197" s="273"/>
      <c r="T197" s="273"/>
      <c r="U197" s="273"/>
      <c r="V197" s="273"/>
      <c r="W197" s="273"/>
      <c r="X197" s="273"/>
    </row>
    <row r="198" spans="1:24" s="272" customFormat="1" x14ac:dyDescent="0.25">
      <c r="A198" s="280"/>
      <c r="P198" s="273"/>
      <c r="Q198" s="273"/>
      <c r="R198" s="273"/>
      <c r="S198" s="273"/>
      <c r="T198" s="273"/>
      <c r="U198" s="273"/>
      <c r="V198" s="273"/>
      <c r="W198" s="273"/>
      <c r="X198" s="273"/>
    </row>
    <row r="199" spans="1:24" s="272" customFormat="1" x14ac:dyDescent="0.25">
      <c r="A199" s="280"/>
      <c r="P199" s="273"/>
      <c r="Q199" s="273"/>
      <c r="R199" s="273"/>
      <c r="S199" s="273"/>
      <c r="T199" s="273"/>
      <c r="U199" s="273"/>
      <c r="V199" s="273"/>
      <c r="W199" s="273"/>
      <c r="X199" s="273"/>
    </row>
    <row r="200" spans="1:24" s="272" customFormat="1" x14ac:dyDescent="0.25">
      <c r="A200" s="280"/>
      <c r="P200" s="273"/>
      <c r="Q200" s="273"/>
      <c r="R200" s="273"/>
      <c r="S200" s="273"/>
      <c r="T200" s="273"/>
      <c r="U200" s="273"/>
      <c r="V200" s="273"/>
      <c r="W200" s="273"/>
      <c r="X200" s="273"/>
    </row>
    <row r="201" spans="1:24" s="272" customFormat="1" x14ac:dyDescent="0.25">
      <c r="A201" s="280"/>
      <c r="P201" s="273"/>
      <c r="Q201" s="273"/>
      <c r="R201" s="273"/>
      <c r="S201" s="273"/>
      <c r="T201" s="273"/>
      <c r="U201" s="273"/>
      <c r="V201" s="273"/>
      <c r="W201" s="273"/>
      <c r="X201" s="273"/>
    </row>
    <row r="202" spans="1:24" s="272" customFormat="1" x14ac:dyDescent="0.25">
      <c r="A202" s="280"/>
      <c r="P202" s="273"/>
      <c r="Q202" s="273"/>
      <c r="R202" s="273"/>
      <c r="S202" s="273"/>
      <c r="T202" s="273"/>
      <c r="U202" s="273"/>
      <c r="V202" s="273"/>
      <c r="W202" s="273"/>
      <c r="X202" s="273"/>
    </row>
    <row r="203" spans="1:24" s="272" customFormat="1" x14ac:dyDescent="0.25">
      <c r="A203" s="280"/>
      <c r="P203" s="273"/>
      <c r="Q203" s="273"/>
      <c r="R203" s="273"/>
      <c r="S203" s="273"/>
      <c r="T203" s="273"/>
      <c r="U203" s="273"/>
      <c r="V203" s="273"/>
      <c r="W203" s="273"/>
      <c r="X203" s="273"/>
    </row>
    <row r="204" spans="1:24" s="272" customFormat="1" x14ac:dyDescent="0.25">
      <c r="A204" s="280"/>
      <c r="P204" s="273"/>
      <c r="Q204" s="273"/>
      <c r="R204" s="273"/>
      <c r="S204" s="273"/>
      <c r="T204" s="273"/>
      <c r="U204" s="273"/>
      <c r="V204" s="273"/>
      <c r="W204" s="273"/>
      <c r="X204" s="273"/>
    </row>
    <row r="205" spans="1:24" s="272" customFormat="1" x14ac:dyDescent="0.25">
      <c r="A205" s="280"/>
      <c r="P205" s="273"/>
      <c r="Q205" s="273"/>
      <c r="R205" s="273"/>
      <c r="S205" s="273"/>
      <c r="T205" s="273"/>
      <c r="U205" s="273"/>
      <c r="V205" s="273"/>
      <c r="W205" s="273"/>
      <c r="X205" s="273"/>
    </row>
    <row r="206" spans="1:24" s="272" customFormat="1" x14ac:dyDescent="0.25">
      <c r="A206" s="280"/>
      <c r="P206" s="273"/>
      <c r="Q206" s="273"/>
      <c r="R206" s="273"/>
      <c r="S206" s="273"/>
      <c r="T206" s="273"/>
      <c r="U206" s="273"/>
      <c r="V206" s="273"/>
      <c r="W206" s="273"/>
      <c r="X206" s="273"/>
    </row>
    <row r="207" spans="1:24" s="272" customFormat="1" x14ac:dyDescent="0.25">
      <c r="A207" s="280"/>
      <c r="P207" s="273"/>
      <c r="Q207" s="273"/>
      <c r="R207" s="273"/>
      <c r="S207" s="273"/>
      <c r="T207" s="273"/>
      <c r="U207" s="273"/>
      <c r="V207" s="273"/>
      <c r="W207" s="273"/>
      <c r="X207" s="273"/>
    </row>
    <row r="208" spans="1:24" s="272" customFormat="1" x14ac:dyDescent="0.25">
      <c r="A208" s="280"/>
      <c r="P208" s="273"/>
      <c r="Q208" s="273"/>
      <c r="R208" s="273"/>
      <c r="S208" s="273"/>
      <c r="T208" s="273"/>
      <c r="U208" s="273"/>
      <c r="V208" s="273"/>
      <c r="W208" s="273"/>
      <c r="X208" s="273"/>
    </row>
    <row r="209" spans="1:24" s="272" customFormat="1" x14ac:dyDescent="0.25">
      <c r="A209" s="280"/>
      <c r="P209" s="273"/>
      <c r="Q209" s="273"/>
      <c r="R209" s="273"/>
      <c r="S209" s="273"/>
      <c r="T209" s="273"/>
      <c r="U209" s="273"/>
      <c r="V209" s="273"/>
      <c r="W209" s="273"/>
      <c r="X209" s="273"/>
    </row>
    <row r="210" spans="1:24" s="272" customFormat="1" x14ac:dyDescent="0.25">
      <c r="A210" s="280"/>
      <c r="P210" s="273"/>
      <c r="Q210" s="273"/>
      <c r="R210" s="273"/>
      <c r="S210" s="273"/>
      <c r="T210" s="273"/>
      <c r="U210" s="273"/>
      <c r="V210" s="273"/>
      <c r="W210" s="273"/>
      <c r="X210" s="273"/>
    </row>
    <row r="211" spans="1:24" s="272" customFormat="1" x14ac:dyDescent="0.25">
      <c r="A211" s="280"/>
      <c r="P211" s="273"/>
      <c r="Q211" s="273"/>
      <c r="R211" s="273"/>
      <c r="S211" s="273"/>
      <c r="T211" s="273"/>
      <c r="U211" s="273"/>
      <c r="V211" s="273"/>
      <c r="W211" s="273"/>
      <c r="X211" s="273"/>
    </row>
    <row r="212" spans="1:24" s="272" customFormat="1" x14ac:dyDescent="0.25">
      <c r="A212" s="280"/>
      <c r="P212" s="273"/>
      <c r="Q212" s="273"/>
      <c r="R212" s="273"/>
      <c r="S212" s="273"/>
      <c r="T212" s="273"/>
      <c r="U212" s="273"/>
      <c r="V212" s="273"/>
      <c r="W212" s="273"/>
      <c r="X212" s="273"/>
    </row>
    <row r="213" spans="1:24" s="272" customFormat="1" x14ac:dyDescent="0.25">
      <c r="A213" s="280"/>
      <c r="P213" s="273"/>
      <c r="Q213" s="273"/>
      <c r="R213" s="273"/>
      <c r="S213" s="273"/>
      <c r="T213" s="273"/>
      <c r="U213" s="273"/>
      <c r="V213" s="273"/>
      <c r="W213" s="273"/>
      <c r="X213" s="273"/>
    </row>
    <row r="214" spans="1:24" s="272" customFormat="1" x14ac:dyDescent="0.25">
      <c r="A214" s="280"/>
      <c r="P214" s="273"/>
      <c r="Q214" s="273"/>
      <c r="R214" s="273"/>
      <c r="S214" s="273"/>
      <c r="T214" s="273"/>
      <c r="U214" s="273"/>
      <c r="V214" s="273"/>
      <c r="W214" s="273"/>
      <c r="X214" s="273"/>
    </row>
    <row r="215" spans="1:24" s="272" customFormat="1" x14ac:dyDescent="0.25">
      <c r="A215" s="280"/>
      <c r="P215" s="273"/>
      <c r="Q215" s="273"/>
      <c r="R215" s="273"/>
      <c r="S215" s="273"/>
      <c r="T215" s="273"/>
      <c r="U215" s="273"/>
      <c r="V215" s="273"/>
      <c r="W215" s="273"/>
      <c r="X215" s="273"/>
    </row>
    <row r="216" spans="1:24" s="272" customFormat="1" x14ac:dyDescent="0.25">
      <c r="A216" s="280"/>
      <c r="P216" s="273"/>
      <c r="Q216" s="273"/>
      <c r="R216" s="273"/>
      <c r="S216" s="273"/>
      <c r="T216" s="273"/>
      <c r="U216" s="273"/>
      <c r="V216" s="273"/>
      <c r="W216" s="273"/>
      <c r="X216" s="273"/>
    </row>
    <row r="217" spans="1:24" s="272" customFormat="1" x14ac:dyDescent="0.25">
      <c r="A217" s="280"/>
      <c r="P217" s="273"/>
      <c r="Q217" s="273"/>
      <c r="R217" s="273"/>
      <c r="S217" s="273"/>
      <c r="T217" s="273"/>
      <c r="U217" s="273"/>
      <c r="V217" s="273"/>
      <c r="W217" s="273"/>
      <c r="X217" s="273"/>
    </row>
    <row r="218" spans="1:24" s="272" customFormat="1" x14ac:dyDescent="0.25">
      <c r="A218" s="280"/>
      <c r="P218" s="273"/>
      <c r="Q218" s="273"/>
      <c r="R218" s="273"/>
      <c r="S218" s="273"/>
      <c r="T218" s="273"/>
      <c r="U218" s="273"/>
      <c r="V218" s="273"/>
      <c r="W218" s="273"/>
      <c r="X218" s="273"/>
    </row>
    <row r="219" spans="1:24" s="272" customFormat="1" x14ac:dyDescent="0.25">
      <c r="A219" s="280"/>
      <c r="P219" s="273"/>
      <c r="Q219" s="273"/>
      <c r="R219" s="273"/>
      <c r="S219" s="273"/>
      <c r="T219" s="273"/>
      <c r="U219" s="273"/>
      <c r="V219" s="273"/>
      <c r="W219" s="273"/>
      <c r="X219" s="273"/>
    </row>
    <row r="220" spans="1:24" s="272" customFormat="1" x14ac:dyDescent="0.25">
      <c r="A220" s="280"/>
      <c r="P220" s="273"/>
      <c r="Q220" s="273"/>
      <c r="R220" s="273"/>
      <c r="S220" s="273"/>
      <c r="T220" s="273"/>
      <c r="U220" s="273"/>
      <c r="V220" s="273"/>
      <c r="W220" s="273"/>
      <c r="X220" s="273"/>
    </row>
    <row r="221" spans="1:24" s="272" customFormat="1" x14ac:dyDescent="0.25">
      <c r="A221" s="280"/>
      <c r="P221" s="273"/>
      <c r="Q221" s="273"/>
      <c r="R221" s="273"/>
      <c r="S221" s="273"/>
      <c r="T221" s="273"/>
      <c r="U221" s="273"/>
      <c r="V221" s="273"/>
      <c r="W221" s="273"/>
      <c r="X221" s="273"/>
    </row>
    <row r="222" spans="1:24" s="272" customFormat="1" x14ac:dyDescent="0.25">
      <c r="A222" s="280"/>
      <c r="P222" s="273"/>
      <c r="Q222" s="273"/>
      <c r="R222" s="273"/>
      <c r="S222" s="273"/>
      <c r="T222" s="273"/>
      <c r="U222" s="273"/>
      <c r="V222" s="273"/>
      <c r="W222" s="273"/>
      <c r="X222" s="273"/>
    </row>
    <row r="223" spans="1:24" s="272" customFormat="1" x14ac:dyDescent="0.25">
      <c r="A223" s="280"/>
      <c r="P223" s="273"/>
      <c r="Q223" s="273"/>
      <c r="R223" s="273"/>
      <c r="S223" s="273"/>
      <c r="T223" s="273"/>
      <c r="U223" s="273"/>
      <c r="V223" s="273"/>
      <c r="W223" s="273"/>
      <c r="X223" s="273"/>
    </row>
    <row r="224" spans="1:24" s="272" customFormat="1" x14ac:dyDescent="0.25">
      <c r="A224" s="280"/>
      <c r="P224" s="273"/>
      <c r="Q224" s="273"/>
      <c r="R224" s="273"/>
      <c r="S224" s="273"/>
      <c r="T224" s="273"/>
      <c r="U224" s="273"/>
      <c r="V224" s="273"/>
      <c r="W224" s="273"/>
      <c r="X224" s="273"/>
    </row>
    <row r="225" spans="1:24" s="272" customFormat="1" x14ac:dyDescent="0.25">
      <c r="A225" s="280"/>
      <c r="P225" s="273"/>
      <c r="Q225" s="273"/>
      <c r="R225" s="273"/>
      <c r="S225" s="273"/>
      <c r="T225" s="273"/>
      <c r="U225" s="273"/>
      <c r="V225" s="273"/>
      <c r="W225" s="273"/>
      <c r="X225" s="273"/>
    </row>
    <row r="226" spans="1:24" s="272" customFormat="1" x14ac:dyDescent="0.25">
      <c r="A226" s="280"/>
      <c r="P226" s="273"/>
      <c r="Q226" s="273"/>
      <c r="R226" s="273"/>
      <c r="S226" s="273"/>
      <c r="T226" s="273"/>
      <c r="U226" s="273"/>
      <c r="V226" s="273"/>
      <c r="W226" s="273"/>
      <c r="X226" s="273"/>
    </row>
    <row r="227" spans="1:24" s="272" customFormat="1" x14ac:dyDescent="0.25">
      <c r="A227" s="280"/>
      <c r="P227" s="273"/>
      <c r="Q227" s="273"/>
      <c r="R227" s="273"/>
      <c r="S227" s="273"/>
      <c r="T227" s="273"/>
      <c r="U227" s="273"/>
      <c r="V227" s="273"/>
      <c r="W227" s="273"/>
      <c r="X227" s="273"/>
    </row>
    <row r="228" spans="1:24" s="272" customFormat="1" x14ac:dyDescent="0.25">
      <c r="A228" s="280"/>
      <c r="P228" s="273"/>
      <c r="Q228" s="273"/>
      <c r="R228" s="273"/>
      <c r="S228" s="273"/>
      <c r="T228" s="273"/>
      <c r="U228" s="273"/>
      <c r="V228" s="273"/>
      <c r="W228" s="273"/>
      <c r="X228" s="273"/>
    </row>
    <row r="229" spans="1:24" s="272" customFormat="1" x14ac:dyDescent="0.25">
      <c r="A229" s="280"/>
      <c r="P229" s="273"/>
      <c r="Q229" s="273"/>
      <c r="R229" s="273"/>
      <c r="S229" s="273"/>
      <c r="T229" s="273"/>
      <c r="U229" s="273"/>
      <c r="V229" s="273"/>
      <c r="W229" s="273"/>
      <c r="X229" s="273"/>
    </row>
    <row r="230" spans="1:24" s="272" customFormat="1" x14ac:dyDescent="0.25">
      <c r="A230" s="280"/>
      <c r="P230" s="273"/>
      <c r="Q230" s="273"/>
      <c r="R230" s="273"/>
      <c r="S230" s="273"/>
      <c r="T230" s="273"/>
      <c r="U230" s="273"/>
      <c r="V230" s="273"/>
      <c r="W230" s="273"/>
      <c r="X230" s="273"/>
    </row>
    <row r="231" spans="1:24" s="272" customFormat="1" x14ac:dyDescent="0.25">
      <c r="A231" s="280"/>
      <c r="P231" s="273"/>
      <c r="Q231" s="273"/>
      <c r="R231" s="273"/>
      <c r="S231" s="273"/>
      <c r="T231" s="273"/>
      <c r="U231" s="273"/>
      <c r="V231" s="273"/>
      <c r="W231" s="273"/>
      <c r="X231" s="273"/>
    </row>
    <row r="232" spans="1:24" s="272" customFormat="1" x14ac:dyDescent="0.25">
      <c r="A232" s="280"/>
      <c r="P232" s="273"/>
      <c r="Q232" s="273"/>
      <c r="R232" s="273"/>
      <c r="S232" s="273"/>
      <c r="T232" s="273"/>
      <c r="U232" s="273"/>
      <c r="V232" s="273"/>
      <c r="W232" s="273"/>
      <c r="X232" s="273"/>
    </row>
    <row r="233" spans="1:24" s="272" customFormat="1" x14ac:dyDescent="0.25">
      <c r="A233" s="280"/>
      <c r="P233" s="273"/>
      <c r="Q233" s="273"/>
      <c r="R233" s="273"/>
      <c r="S233" s="273"/>
      <c r="T233" s="273"/>
      <c r="U233" s="273"/>
      <c r="V233" s="273"/>
      <c r="W233" s="273"/>
      <c r="X233" s="273"/>
    </row>
    <row r="234" spans="1:24" s="272" customFormat="1" x14ac:dyDescent="0.25">
      <c r="A234" s="280"/>
      <c r="P234" s="273"/>
      <c r="Q234" s="273"/>
      <c r="R234" s="273"/>
      <c r="S234" s="273"/>
      <c r="T234" s="273"/>
      <c r="U234" s="273"/>
      <c r="V234" s="273"/>
      <c r="W234" s="273"/>
      <c r="X234" s="273"/>
    </row>
    <row r="235" spans="1:24" s="272" customFormat="1" x14ac:dyDescent="0.25">
      <c r="A235" s="280"/>
      <c r="P235" s="273"/>
      <c r="Q235" s="273"/>
      <c r="R235" s="273"/>
      <c r="S235" s="273"/>
      <c r="T235" s="273"/>
      <c r="U235" s="273"/>
      <c r="V235" s="273"/>
      <c r="W235" s="273"/>
      <c r="X235" s="273"/>
    </row>
    <row r="236" spans="1:24" s="272" customFormat="1" x14ac:dyDescent="0.25">
      <c r="A236" s="280"/>
      <c r="P236" s="273"/>
      <c r="Q236" s="273"/>
      <c r="R236" s="273"/>
      <c r="S236" s="273"/>
      <c r="T236" s="273"/>
      <c r="U236" s="273"/>
      <c r="V236" s="273"/>
      <c r="W236" s="273"/>
      <c r="X236" s="273"/>
    </row>
    <row r="237" spans="1:24" s="272" customFormat="1" x14ac:dyDescent="0.25">
      <c r="A237" s="280"/>
      <c r="P237" s="273"/>
      <c r="Q237" s="273"/>
      <c r="R237" s="273"/>
      <c r="S237" s="273"/>
      <c r="T237" s="273"/>
      <c r="U237" s="273"/>
      <c r="V237" s="273"/>
      <c r="W237" s="273"/>
      <c r="X237" s="273"/>
    </row>
    <row r="238" spans="1:24" s="272" customFormat="1" x14ac:dyDescent="0.25">
      <c r="A238" s="280"/>
      <c r="P238" s="273"/>
      <c r="Q238" s="273"/>
      <c r="R238" s="273"/>
      <c r="S238" s="273"/>
      <c r="T238" s="273"/>
      <c r="U238" s="273"/>
      <c r="V238" s="273"/>
      <c r="W238" s="273"/>
      <c r="X238" s="273"/>
    </row>
    <row r="239" spans="1:24" s="272" customFormat="1" x14ac:dyDescent="0.25">
      <c r="A239" s="280"/>
      <c r="P239" s="273"/>
      <c r="Q239" s="273"/>
      <c r="R239" s="273"/>
      <c r="S239" s="273"/>
      <c r="T239" s="273"/>
      <c r="U239" s="273"/>
      <c r="V239" s="273"/>
      <c r="W239" s="273"/>
      <c r="X239" s="273"/>
    </row>
    <row r="240" spans="1:24" s="272" customFormat="1" x14ac:dyDescent="0.25">
      <c r="A240" s="280"/>
      <c r="P240" s="273"/>
      <c r="Q240" s="273"/>
      <c r="R240" s="273"/>
      <c r="S240" s="273"/>
      <c r="T240" s="273"/>
      <c r="U240" s="273"/>
      <c r="V240" s="273"/>
      <c r="W240" s="273"/>
      <c r="X240" s="273"/>
    </row>
    <row r="241" spans="1:24" s="272" customFormat="1" x14ac:dyDescent="0.25">
      <c r="A241" s="280"/>
      <c r="P241" s="273"/>
      <c r="Q241" s="273"/>
      <c r="R241" s="273"/>
      <c r="S241" s="273"/>
      <c r="T241" s="273"/>
      <c r="U241" s="273"/>
      <c r="V241" s="273"/>
      <c r="W241" s="273"/>
      <c r="X241" s="273"/>
    </row>
    <row r="242" spans="1:24" s="272" customFormat="1" x14ac:dyDescent="0.25">
      <c r="A242" s="280"/>
      <c r="P242" s="273"/>
      <c r="Q242" s="273"/>
      <c r="R242" s="273"/>
      <c r="S242" s="273"/>
      <c r="T242" s="273"/>
      <c r="U242" s="273"/>
      <c r="V242" s="273"/>
      <c r="W242" s="273"/>
      <c r="X242" s="273"/>
    </row>
    <row r="243" spans="1:24" s="272" customFormat="1" x14ac:dyDescent="0.25">
      <c r="A243" s="280"/>
      <c r="P243" s="273"/>
      <c r="Q243" s="273"/>
      <c r="R243" s="273"/>
      <c r="S243" s="273"/>
      <c r="T243" s="273"/>
      <c r="U243" s="273"/>
      <c r="V243" s="273"/>
      <c r="W243" s="273"/>
      <c r="X243" s="273"/>
    </row>
    <row r="244" spans="1:24" s="272" customFormat="1" x14ac:dyDescent="0.25">
      <c r="A244" s="280"/>
      <c r="P244" s="273"/>
      <c r="Q244" s="273"/>
      <c r="R244" s="273"/>
      <c r="S244" s="273"/>
      <c r="T244" s="273"/>
      <c r="U244" s="273"/>
      <c r="V244" s="273"/>
      <c r="W244" s="273"/>
      <c r="X244" s="273"/>
    </row>
    <row r="245" spans="1:24" s="272" customFormat="1" x14ac:dyDescent="0.25">
      <c r="A245" s="280"/>
      <c r="P245" s="273"/>
      <c r="Q245" s="273"/>
      <c r="R245" s="273"/>
      <c r="S245" s="273"/>
      <c r="T245" s="273"/>
      <c r="U245" s="273"/>
      <c r="V245" s="273"/>
      <c r="W245" s="273"/>
      <c r="X245" s="273"/>
    </row>
    <row r="246" spans="1:24" s="272" customFormat="1" x14ac:dyDescent="0.25">
      <c r="A246" s="280"/>
      <c r="P246" s="273"/>
      <c r="Q246" s="273"/>
      <c r="R246" s="273"/>
      <c r="S246" s="273"/>
      <c r="T246" s="273"/>
      <c r="U246" s="273"/>
      <c r="V246" s="273"/>
      <c r="W246" s="273"/>
      <c r="X246" s="273"/>
    </row>
    <row r="699" spans="1:24" x14ac:dyDescent="0.25">
      <c r="A699" s="274" t="s">
        <v>219</v>
      </c>
    </row>
    <row r="700" spans="1:24" s="300" customFormat="1" x14ac:dyDescent="0.25">
      <c r="A700" s="274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304"/>
      <c r="Q700" s="304"/>
      <c r="R700" s="304"/>
      <c r="S700" s="304"/>
      <c r="T700" s="304"/>
      <c r="U700" s="304"/>
      <c r="V700" s="304"/>
      <c r="W700" s="304"/>
      <c r="X700" s="304"/>
    </row>
  </sheetData>
  <mergeCells count="1">
    <mergeCell ref="B6:D6"/>
  </mergeCells>
  <hyperlinks>
    <hyperlink ref="A1" location="'Índice '!A56" display="ÍNDICE"/>
  </hyperlinks>
  <pageMargins left="0.75" right="0.75" top="1" bottom="1" header="0" footer="0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zoomScaleNormal="100" workbookViewId="0">
      <pane ySplit="2" topLeftCell="A3" activePane="bottomLeft" state="frozen"/>
      <selection activeCell="B13" sqref="B13:C13"/>
      <selection pane="bottomLeft" activeCell="B5" sqref="B5"/>
    </sheetView>
  </sheetViews>
  <sheetFormatPr baseColWidth="10" defaultRowHeight="15" x14ac:dyDescent="0.25"/>
  <cols>
    <col min="1" max="2" width="25.85546875" style="48" customWidth="1"/>
    <col min="3" max="3" width="18" style="48" customWidth="1"/>
    <col min="4" max="4" width="18.5703125" style="48" customWidth="1"/>
    <col min="5" max="5" width="14.28515625" style="48" customWidth="1"/>
    <col min="6" max="6" width="20.140625" style="48" customWidth="1"/>
    <col min="7" max="7" width="18.28515625" style="48" customWidth="1"/>
    <col min="8" max="8" width="13.42578125" style="48" customWidth="1"/>
    <col min="9" max="9" width="21.7109375" style="48" customWidth="1"/>
    <col min="10" max="11" width="11.42578125" style="48"/>
    <col min="12" max="12" width="17.5703125" style="48" customWidth="1"/>
    <col min="13" max="13" width="20" style="48" customWidth="1"/>
    <col min="14" max="15" width="11.42578125" style="48"/>
    <col min="16" max="16" width="18.28515625" style="48" customWidth="1"/>
    <col min="17" max="17" width="11.42578125" style="48"/>
    <col min="18" max="18" width="12.28515625" style="48" customWidth="1"/>
    <col min="19" max="19" width="18.7109375" style="48" customWidth="1"/>
    <col min="20" max="20" width="17.7109375" style="48" customWidth="1"/>
    <col min="21" max="256" width="11.42578125" style="48"/>
    <col min="257" max="258" width="25.85546875" style="48" customWidth="1"/>
    <col min="259" max="259" width="18" style="48" customWidth="1"/>
    <col min="260" max="260" width="18.5703125" style="48" customWidth="1"/>
    <col min="261" max="261" width="14.28515625" style="48" customWidth="1"/>
    <col min="262" max="262" width="20.140625" style="48" customWidth="1"/>
    <col min="263" max="263" width="18.28515625" style="48" customWidth="1"/>
    <col min="264" max="264" width="13.42578125" style="48" customWidth="1"/>
    <col min="265" max="265" width="21.7109375" style="48" customWidth="1"/>
    <col min="266" max="267" width="11.42578125" style="48"/>
    <col min="268" max="268" width="17.5703125" style="48" customWidth="1"/>
    <col min="269" max="269" width="20" style="48" customWidth="1"/>
    <col min="270" max="271" width="11.42578125" style="48"/>
    <col min="272" max="272" width="18.28515625" style="48" customWidth="1"/>
    <col min="273" max="273" width="11.42578125" style="48"/>
    <col min="274" max="274" width="12.28515625" style="48" customWidth="1"/>
    <col min="275" max="275" width="18.7109375" style="48" customWidth="1"/>
    <col min="276" max="276" width="17.7109375" style="48" customWidth="1"/>
    <col min="277" max="512" width="11.42578125" style="48"/>
    <col min="513" max="514" width="25.85546875" style="48" customWidth="1"/>
    <col min="515" max="515" width="18" style="48" customWidth="1"/>
    <col min="516" max="516" width="18.5703125" style="48" customWidth="1"/>
    <col min="517" max="517" width="14.28515625" style="48" customWidth="1"/>
    <col min="518" max="518" width="20.140625" style="48" customWidth="1"/>
    <col min="519" max="519" width="18.28515625" style="48" customWidth="1"/>
    <col min="520" max="520" width="13.42578125" style="48" customWidth="1"/>
    <col min="521" max="521" width="21.7109375" style="48" customWidth="1"/>
    <col min="522" max="523" width="11.42578125" style="48"/>
    <col min="524" max="524" width="17.5703125" style="48" customWidth="1"/>
    <col min="525" max="525" width="20" style="48" customWidth="1"/>
    <col min="526" max="527" width="11.42578125" style="48"/>
    <col min="528" max="528" width="18.28515625" style="48" customWidth="1"/>
    <col min="529" max="529" width="11.42578125" style="48"/>
    <col min="530" max="530" width="12.28515625" style="48" customWidth="1"/>
    <col min="531" max="531" width="18.7109375" style="48" customWidth="1"/>
    <col min="532" max="532" width="17.7109375" style="48" customWidth="1"/>
    <col min="533" max="768" width="11.42578125" style="48"/>
    <col min="769" max="770" width="25.85546875" style="48" customWidth="1"/>
    <col min="771" max="771" width="18" style="48" customWidth="1"/>
    <col min="772" max="772" width="18.5703125" style="48" customWidth="1"/>
    <col min="773" max="773" width="14.28515625" style="48" customWidth="1"/>
    <col min="774" max="774" width="20.140625" style="48" customWidth="1"/>
    <col min="775" max="775" width="18.28515625" style="48" customWidth="1"/>
    <col min="776" max="776" width="13.42578125" style="48" customWidth="1"/>
    <col min="777" max="777" width="21.7109375" style="48" customWidth="1"/>
    <col min="778" max="779" width="11.42578125" style="48"/>
    <col min="780" max="780" width="17.5703125" style="48" customWidth="1"/>
    <col min="781" max="781" width="20" style="48" customWidth="1"/>
    <col min="782" max="783" width="11.42578125" style="48"/>
    <col min="784" max="784" width="18.28515625" style="48" customWidth="1"/>
    <col min="785" max="785" width="11.42578125" style="48"/>
    <col min="786" max="786" width="12.28515625" style="48" customWidth="1"/>
    <col min="787" max="787" width="18.7109375" style="48" customWidth="1"/>
    <col min="788" max="788" width="17.7109375" style="48" customWidth="1"/>
    <col min="789" max="1024" width="11.42578125" style="48"/>
    <col min="1025" max="1026" width="25.85546875" style="48" customWidth="1"/>
    <col min="1027" max="1027" width="18" style="48" customWidth="1"/>
    <col min="1028" max="1028" width="18.5703125" style="48" customWidth="1"/>
    <col min="1029" max="1029" width="14.28515625" style="48" customWidth="1"/>
    <col min="1030" max="1030" width="20.140625" style="48" customWidth="1"/>
    <col min="1031" max="1031" width="18.28515625" style="48" customWidth="1"/>
    <col min="1032" max="1032" width="13.42578125" style="48" customWidth="1"/>
    <col min="1033" max="1033" width="21.7109375" style="48" customWidth="1"/>
    <col min="1034" max="1035" width="11.42578125" style="48"/>
    <col min="1036" max="1036" width="17.5703125" style="48" customWidth="1"/>
    <col min="1037" max="1037" width="20" style="48" customWidth="1"/>
    <col min="1038" max="1039" width="11.42578125" style="48"/>
    <col min="1040" max="1040" width="18.28515625" style="48" customWidth="1"/>
    <col min="1041" max="1041" width="11.42578125" style="48"/>
    <col min="1042" max="1042" width="12.28515625" style="48" customWidth="1"/>
    <col min="1043" max="1043" width="18.7109375" style="48" customWidth="1"/>
    <col min="1044" max="1044" width="17.7109375" style="48" customWidth="1"/>
    <col min="1045" max="1280" width="11.42578125" style="48"/>
    <col min="1281" max="1282" width="25.85546875" style="48" customWidth="1"/>
    <col min="1283" max="1283" width="18" style="48" customWidth="1"/>
    <col min="1284" max="1284" width="18.5703125" style="48" customWidth="1"/>
    <col min="1285" max="1285" width="14.28515625" style="48" customWidth="1"/>
    <col min="1286" max="1286" width="20.140625" style="48" customWidth="1"/>
    <col min="1287" max="1287" width="18.28515625" style="48" customWidth="1"/>
    <col min="1288" max="1288" width="13.42578125" style="48" customWidth="1"/>
    <col min="1289" max="1289" width="21.7109375" style="48" customWidth="1"/>
    <col min="1290" max="1291" width="11.42578125" style="48"/>
    <col min="1292" max="1292" width="17.5703125" style="48" customWidth="1"/>
    <col min="1293" max="1293" width="20" style="48" customWidth="1"/>
    <col min="1294" max="1295" width="11.42578125" style="48"/>
    <col min="1296" max="1296" width="18.28515625" style="48" customWidth="1"/>
    <col min="1297" max="1297" width="11.42578125" style="48"/>
    <col min="1298" max="1298" width="12.28515625" style="48" customWidth="1"/>
    <col min="1299" max="1299" width="18.7109375" style="48" customWidth="1"/>
    <col min="1300" max="1300" width="17.7109375" style="48" customWidth="1"/>
    <col min="1301" max="1536" width="11.42578125" style="48"/>
    <col min="1537" max="1538" width="25.85546875" style="48" customWidth="1"/>
    <col min="1539" max="1539" width="18" style="48" customWidth="1"/>
    <col min="1540" max="1540" width="18.5703125" style="48" customWidth="1"/>
    <col min="1541" max="1541" width="14.28515625" style="48" customWidth="1"/>
    <col min="1542" max="1542" width="20.140625" style="48" customWidth="1"/>
    <col min="1543" max="1543" width="18.28515625" style="48" customWidth="1"/>
    <col min="1544" max="1544" width="13.42578125" style="48" customWidth="1"/>
    <col min="1545" max="1545" width="21.7109375" style="48" customWidth="1"/>
    <col min="1546" max="1547" width="11.42578125" style="48"/>
    <col min="1548" max="1548" width="17.5703125" style="48" customWidth="1"/>
    <col min="1549" max="1549" width="20" style="48" customWidth="1"/>
    <col min="1550" max="1551" width="11.42578125" style="48"/>
    <col min="1552" max="1552" width="18.28515625" style="48" customWidth="1"/>
    <col min="1553" max="1553" width="11.42578125" style="48"/>
    <col min="1554" max="1554" width="12.28515625" style="48" customWidth="1"/>
    <col min="1555" max="1555" width="18.7109375" style="48" customWidth="1"/>
    <col min="1556" max="1556" width="17.7109375" style="48" customWidth="1"/>
    <col min="1557" max="1792" width="11.42578125" style="48"/>
    <col min="1793" max="1794" width="25.85546875" style="48" customWidth="1"/>
    <col min="1795" max="1795" width="18" style="48" customWidth="1"/>
    <col min="1796" max="1796" width="18.5703125" style="48" customWidth="1"/>
    <col min="1797" max="1797" width="14.28515625" style="48" customWidth="1"/>
    <col min="1798" max="1798" width="20.140625" style="48" customWidth="1"/>
    <col min="1799" max="1799" width="18.28515625" style="48" customWidth="1"/>
    <col min="1800" max="1800" width="13.42578125" style="48" customWidth="1"/>
    <col min="1801" max="1801" width="21.7109375" style="48" customWidth="1"/>
    <col min="1802" max="1803" width="11.42578125" style="48"/>
    <col min="1804" max="1804" width="17.5703125" style="48" customWidth="1"/>
    <col min="1805" max="1805" width="20" style="48" customWidth="1"/>
    <col min="1806" max="1807" width="11.42578125" style="48"/>
    <col min="1808" max="1808" width="18.28515625" style="48" customWidth="1"/>
    <col min="1809" max="1809" width="11.42578125" style="48"/>
    <col min="1810" max="1810" width="12.28515625" style="48" customWidth="1"/>
    <col min="1811" max="1811" width="18.7109375" style="48" customWidth="1"/>
    <col min="1812" max="1812" width="17.7109375" style="48" customWidth="1"/>
    <col min="1813" max="2048" width="11.42578125" style="48"/>
    <col min="2049" max="2050" width="25.85546875" style="48" customWidth="1"/>
    <col min="2051" max="2051" width="18" style="48" customWidth="1"/>
    <col min="2052" max="2052" width="18.5703125" style="48" customWidth="1"/>
    <col min="2053" max="2053" width="14.28515625" style="48" customWidth="1"/>
    <col min="2054" max="2054" width="20.140625" style="48" customWidth="1"/>
    <col min="2055" max="2055" width="18.28515625" style="48" customWidth="1"/>
    <col min="2056" max="2056" width="13.42578125" style="48" customWidth="1"/>
    <col min="2057" max="2057" width="21.7109375" style="48" customWidth="1"/>
    <col min="2058" max="2059" width="11.42578125" style="48"/>
    <col min="2060" max="2060" width="17.5703125" style="48" customWidth="1"/>
    <col min="2061" max="2061" width="20" style="48" customWidth="1"/>
    <col min="2062" max="2063" width="11.42578125" style="48"/>
    <col min="2064" max="2064" width="18.28515625" style="48" customWidth="1"/>
    <col min="2065" max="2065" width="11.42578125" style="48"/>
    <col min="2066" max="2066" width="12.28515625" style="48" customWidth="1"/>
    <col min="2067" max="2067" width="18.7109375" style="48" customWidth="1"/>
    <col min="2068" max="2068" width="17.7109375" style="48" customWidth="1"/>
    <col min="2069" max="2304" width="11.42578125" style="48"/>
    <col min="2305" max="2306" width="25.85546875" style="48" customWidth="1"/>
    <col min="2307" max="2307" width="18" style="48" customWidth="1"/>
    <col min="2308" max="2308" width="18.5703125" style="48" customWidth="1"/>
    <col min="2309" max="2309" width="14.28515625" style="48" customWidth="1"/>
    <col min="2310" max="2310" width="20.140625" style="48" customWidth="1"/>
    <col min="2311" max="2311" width="18.28515625" style="48" customWidth="1"/>
    <col min="2312" max="2312" width="13.42578125" style="48" customWidth="1"/>
    <col min="2313" max="2313" width="21.7109375" style="48" customWidth="1"/>
    <col min="2314" max="2315" width="11.42578125" style="48"/>
    <col min="2316" max="2316" width="17.5703125" style="48" customWidth="1"/>
    <col min="2317" max="2317" width="20" style="48" customWidth="1"/>
    <col min="2318" max="2319" width="11.42578125" style="48"/>
    <col min="2320" max="2320" width="18.28515625" style="48" customWidth="1"/>
    <col min="2321" max="2321" width="11.42578125" style="48"/>
    <col min="2322" max="2322" width="12.28515625" style="48" customWidth="1"/>
    <col min="2323" max="2323" width="18.7109375" style="48" customWidth="1"/>
    <col min="2324" max="2324" width="17.7109375" style="48" customWidth="1"/>
    <col min="2325" max="2560" width="11.42578125" style="48"/>
    <col min="2561" max="2562" width="25.85546875" style="48" customWidth="1"/>
    <col min="2563" max="2563" width="18" style="48" customWidth="1"/>
    <col min="2564" max="2564" width="18.5703125" style="48" customWidth="1"/>
    <col min="2565" max="2565" width="14.28515625" style="48" customWidth="1"/>
    <col min="2566" max="2566" width="20.140625" style="48" customWidth="1"/>
    <col min="2567" max="2567" width="18.28515625" style="48" customWidth="1"/>
    <col min="2568" max="2568" width="13.42578125" style="48" customWidth="1"/>
    <col min="2569" max="2569" width="21.7109375" style="48" customWidth="1"/>
    <col min="2570" max="2571" width="11.42578125" style="48"/>
    <col min="2572" max="2572" width="17.5703125" style="48" customWidth="1"/>
    <col min="2573" max="2573" width="20" style="48" customWidth="1"/>
    <col min="2574" max="2575" width="11.42578125" style="48"/>
    <col min="2576" max="2576" width="18.28515625" style="48" customWidth="1"/>
    <col min="2577" max="2577" width="11.42578125" style="48"/>
    <col min="2578" max="2578" width="12.28515625" style="48" customWidth="1"/>
    <col min="2579" max="2579" width="18.7109375" style="48" customWidth="1"/>
    <col min="2580" max="2580" width="17.7109375" style="48" customWidth="1"/>
    <col min="2581" max="2816" width="11.42578125" style="48"/>
    <col min="2817" max="2818" width="25.85546875" style="48" customWidth="1"/>
    <col min="2819" max="2819" width="18" style="48" customWidth="1"/>
    <col min="2820" max="2820" width="18.5703125" style="48" customWidth="1"/>
    <col min="2821" max="2821" width="14.28515625" style="48" customWidth="1"/>
    <col min="2822" max="2822" width="20.140625" style="48" customWidth="1"/>
    <col min="2823" max="2823" width="18.28515625" style="48" customWidth="1"/>
    <col min="2824" max="2824" width="13.42578125" style="48" customWidth="1"/>
    <col min="2825" max="2825" width="21.7109375" style="48" customWidth="1"/>
    <col min="2826" max="2827" width="11.42578125" style="48"/>
    <col min="2828" max="2828" width="17.5703125" style="48" customWidth="1"/>
    <col min="2829" max="2829" width="20" style="48" customWidth="1"/>
    <col min="2830" max="2831" width="11.42578125" style="48"/>
    <col min="2832" max="2832" width="18.28515625" style="48" customWidth="1"/>
    <col min="2833" max="2833" width="11.42578125" style="48"/>
    <col min="2834" max="2834" width="12.28515625" style="48" customWidth="1"/>
    <col min="2835" max="2835" width="18.7109375" style="48" customWidth="1"/>
    <col min="2836" max="2836" width="17.7109375" style="48" customWidth="1"/>
    <col min="2837" max="3072" width="11.42578125" style="48"/>
    <col min="3073" max="3074" width="25.85546875" style="48" customWidth="1"/>
    <col min="3075" max="3075" width="18" style="48" customWidth="1"/>
    <col min="3076" max="3076" width="18.5703125" style="48" customWidth="1"/>
    <col min="3077" max="3077" width="14.28515625" style="48" customWidth="1"/>
    <col min="3078" max="3078" width="20.140625" style="48" customWidth="1"/>
    <col min="3079" max="3079" width="18.28515625" style="48" customWidth="1"/>
    <col min="3080" max="3080" width="13.42578125" style="48" customWidth="1"/>
    <col min="3081" max="3081" width="21.7109375" style="48" customWidth="1"/>
    <col min="3082" max="3083" width="11.42578125" style="48"/>
    <col min="3084" max="3084" width="17.5703125" style="48" customWidth="1"/>
    <col min="3085" max="3085" width="20" style="48" customWidth="1"/>
    <col min="3086" max="3087" width="11.42578125" style="48"/>
    <col min="3088" max="3088" width="18.28515625" style="48" customWidth="1"/>
    <col min="3089" max="3089" width="11.42578125" style="48"/>
    <col min="3090" max="3090" width="12.28515625" style="48" customWidth="1"/>
    <col min="3091" max="3091" width="18.7109375" style="48" customWidth="1"/>
    <col min="3092" max="3092" width="17.7109375" style="48" customWidth="1"/>
    <col min="3093" max="3328" width="11.42578125" style="48"/>
    <col min="3329" max="3330" width="25.85546875" style="48" customWidth="1"/>
    <col min="3331" max="3331" width="18" style="48" customWidth="1"/>
    <col min="3332" max="3332" width="18.5703125" style="48" customWidth="1"/>
    <col min="3333" max="3333" width="14.28515625" style="48" customWidth="1"/>
    <col min="3334" max="3334" width="20.140625" style="48" customWidth="1"/>
    <col min="3335" max="3335" width="18.28515625" style="48" customWidth="1"/>
    <col min="3336" max="3336" width="13.42578125" style="48" customWidth="1"/>
    <col min="3337" max="3337" width="21.7109375" style="48" customWidth="1"/>
    <col min="3338" max="3339" width="11.42578125" style="48"/>
    <col min="3340" max="3340" width="17.5703125" style="48" customWidth="1"/>
    <col min="3341" max="3341" width="20" style="48" customWidth="1"/>
    <col min="3342" max="3343" width="11.42578125" style="48"/>
    <col min="3344" max="3344" width="18.28515625" style="48" customWidth="1"/>
    <col min="3345" max="3345" width="11.42578125" style="48"/>
    <col min="3346" max="3346" width="12.28515625" style="48" customWidth="1"/>
    <col min="3347" max="3347" width="18.7109375" style="48" customWidth="1"/>
    <col min="3348" max="3348" width="17.7109375" style="48" customWidth="1"/>
    <col min="3349" max="3584" width="11.42578125" style="48"/>
    <col min="3585" max="3586" width="25.85546875" style="48" customWidth="1"/>
    <col min="3587" max="3587" width="18" style="48" customWidth="1"/>
    <col min="3588" max="3588" width="18.5703125" style="48" customWidth="1"/>
    <col min="3589" max="3589" width="14.28515625" style="48" customWidth="1"/>
    <col min="3590" max="3590" width="20.140625" style="48" customWidth="1"/>
    <col min="3591" max="3591" width="18.28515625" style="48" customWidth="1"/>
    <col min="3592" max="3592" width="13.42578125" style="48" customWidth="1"/>
    <col min="3593" max="3593" width="21.7109375" style="48" customWidth="1"/>
    <col min="3594" max="3595" width="11.42578125" style="48"/>
    <col min="3596" max="3596" width="17.5703125" style="48" customWidth="1"/>
    <col min="3597" max="3597" width="20" style="48" customWidth="1"/>
    <col min="3598" max="3599" width="11.42578125" style="48"/>
    <col min="3600" max="3600" width="18.28515625" style="48" customWidth="1"/>
    <col min="3601" max="3601" width="11.42578125" style="48"/>
    <col min="3602" max="3602" width="12.28515625" style="48" customWidth="1"/>
    <col min="3603" max="3603" width="18.7109375" style="48" customWidth="1"/>
    <col min="3604" max="3604" width="17.7109375" style="48" customWidth="1"/>
    <col min="3605" max="3840" width="11.42578125" style="48"/>
    <col min="3841" max="3842" width="25.85546875" style="48" customWidth="1"/>
    <col min="3843" max="3843" width="18" style="48" customWidth="1"/>
    <col min="3844" max="3844" width="18.5703125" style="48" customWidth="1"/>
    <col min="3845" max="3845" width="14.28515625" style="48" customWidth="1"/>
    <col min="3846" max="3846" width="20.140625" style="48" customWidth="1"/>
    <col min="3847" max="3847" width="18.28515625" style="48" customWidth="1"/>
    <col min="3848" max="3848" width="13.42578125" style="48" customWidth="1"/>
    <col min="3849" max="3849" width="21.7109375" style="48" customWidth="1"/>
    <col min="3850" max="3851" width="11.42578125" style="48"/>
    <col min="3852" max="3852" width="17.5703125" style="48" customWidth="1"/>
    <col min="3853" max="3853" width="20" style="48" customWidth="1"/>
    <col min="3854" max="3855" width="11.42578125" style="48"/>
    <col min="3856" max="3856" width="18.28515625" style="48" customWidth="1"/>
    <col min="3857" max="3857" width="11.42578125" style="48"/>
    <col min="3858" max="3858" width="12.28515625" style="48" customWidth="1"/>
    <col min="3859" max="3859" width="18.7109375" style="48" customWidth="1"/>
    <col min="3860" max="3860" width="17.7109375" style="48" customWidth="1"/>
    <col min="3861" max="4096" width="11.42578125" style="48"/>
    <col min="4097" max="4098" width="25.85546875" style="48" customWidth="1"/>
    <col min="4099" max="4099" width="18" style="48" customWidth="1"/>
    <col min="4100" max="4100" width="18.5703125" style="48" customWidth="1"/>
    <col min="4101" max="4101" width="14.28515625" style="48" customWidth="1"/>
    <col min="4102" max="4102" width="20.140625" style="48" customWidth="1"/>
    <col min="4103" max="4103" width="18.28515625" style="48" customWidth="1"/>
    <col min="4104" max="4104" width="13.42578125" style="48" customWidth="1"/>
    <col min="4105" max="4105" width="21.7109375" style="48" customWidth="1"/>
    <col min="4106" max="4107" width="11.42578125" style="48"/>
    <col min="4108" max="4108" width="17.5703125" style="48" customWidth="1"/>
    <col min="4109" max="4109" width="20" style="48" customWidth="1"/>
    <col min="4110" max="4111" width="11.42578125" style="48"/>
    <col min="4112" max="4112" width="18.28515625" style="48" customWidth="1"/>
    <col min="4113" max="4113" width="11.42578125" style="48"/>
    <col min="4114" max="4114" width="12.28515625" style="48" customWidth="1"/>
    <col min="4115" max="4115" width="18.7109375" style="48" customWidth="1"/>
    <col min="4116" max="4116" width="17.7109375" style="48" customWidth="1"/>
    <col min="4117" max="4352" width="11.42578125" style="48"/>
    <col min="4353" max="4354" width="25.85546875" style="48" customWidth="1"/>
    <col min="4355" max="4355" width="18" style="48" customWidth="1"/>
    <col min="4356" max="4356" width="18.5703125" style="48" customWidth="1"/>
    <col min="4357" max="4357" width="14.28515625" style="48" customWidth="1"/>
    <col min="4358" max="4358" width="20.140625" style="48" customWidth="1"/>
    <col min="4359" max="4359" width="18.28515625" style="48" customWidth="1"/>
    <col min="4360" max="4360" width="13.42578125" style="48" customWidth="1"/>
    <col min="4361" max="4361" width="21.7109375" style="48" customWidth="1"/>
    <col min="4362" max="4363" width="11.42578125" style="48"/>
    <col min="4364" max="4364" width="17.5703125" style="48" customWidth="1"/>
    <col min="4365" max="4365" width="20" style="48" customWidth="1"/>
    <col min="4366" max="4367" width="11.42578125" style="48"/>
    <col min="4368" max="4368" width="18.28515625" style="48" customWidth="1"/>
    <col min="4369" max="4369" width="11.42578125" style="48"/>
    <col min="4370" max="4370" width="12.28515625" style="48" customWidth="1"/>
    <col min="4371" max="4371" width="18.7109375" style="48" customWidth="1"/>
    <col min="4372" max="4372" width="17.7109375" style="48" customWidth="1"/>
    <col min="4373" max="4608" width="11.42578125" style="48"/>
    <col min="4609" max="4610" width="25.85546875" style="48" customWidth="1"/>
    <col min="4611" max="4611" width="18" style="48" customWidth="1"/>
    <col min="4612" max="4612" width="18.5703125" style="48" customWidth="1"/>
    <col min="4613" max="4613" width="14.28515625" style="48" customWidth="1"/>
    <col min="4614" max="4614" width="20.140625" style="48" customWidth="1"/>
    <col min="4615" max="4615" width="18.28515625" style="48" customWidth="1"/>
    <col min="4616" max="4616" width="13.42578125" style="48" customWidth="1"/>
    <col min="4617" max="4617" width="21.7109375" style="48" customWidth="1"/>
    <col min="4618" max="4619" width="11.42578125" style="48"/>
    <col min="4620" max="4620" width="17.5703125" style="48" customWidth="1"/>
    <col min="4621" max="4621" width="20" style="48" customWidth="1"/>
    <col min="4622" max="4623" width="11.42578125" style="48"/>
    <col min="4624" max="4624" width="18.28515625" style="48" customWidth="1"/>
    <col min="4625" max="4625" width="11.42578125" style="48"/>
    <col min="4626" max="4626" width="12.28515625" style="48" customWidth="1"/>
    <col min="4627" max="4627" width="18.7109375" style="48" customWidth="1"/>
    <col min="4628" max="4628" width="17.7109375" style="48" customWidth="1"/>
    <col min="4629" max="4864" width="11.42578125" style="48"/>
    <col min="4865" max="4866" width="25.85546875" style="48" customWidth="1"/>
    <col min="4867" max="4867" width="18" style="48" customWidth="1"/>
    <col min="4868" max="4868" width="18.5703125" style="48" customWidth="1"/>
    <col min="4869" max="4869" width="14.28515625" style="48" customWidth="1"/>
    <col min="4870" max="4870" width="20.140625" style="48" customWidth="1"/>
    <col min="4871" max="4871" width="18.28515625" style="48" customWidth="1"/>
    <col min="4872" max="4872" width="13.42578125" style="48" customWidth="1"/>
    <col min="4873" max="4873" width="21.7109375" style="48" customWidth="1"/>
    <col min="4874" max="4875" width="11.42578125" style="48"/>
    <col min="4876" max="4876" width="17.5703125" style="48" customWidth="1"/>
    <col min="4877" max="4877" width="20" style="48" customWidth="1"/>
    <col min="4878" max="4879" width="11.42578125" style="48"/>
    <col min="4880" max="4880" width="18.28515625" style="48" customWidth="1"/>
    <col min="4881" max="4881" width="11.42578125" style="48"/>
    <col min="4882" max="4882" width="12.28515625" style="48" customWidth="1"/>
    <col min="4883" max="4883" width="18.7109375" style="48" customWidth="1"/>
    <col min="4884" max="4884" width="17.7109375" style="48" customWidth="1"/>
    <col min="4885" max="5120" width="11.42578125" style="48"/>
    <col min="5121" max="5122" width="25.85546875" style="48" customWidth="1"/>
    <col min="5123" max="5123" width="18" style="48" customWidth="1"/>
    <col min="5124" max="5124" width="18.5703125" style="48" customWidth="1"/>
    <col min="5125" max="5125" width="14.28515625" style="48" customWidth="1"/>
    <col min="5126" max="5126" width="20.140625" style="48" customWidth="1"/>
    <col min="5127" max="5127" width="18.28515625" style="48" customWidth="1"/>
    <col min="5128" max="5128" width="13.42578125" style="48" customWidth="1"/>
    <col min="5129" max="5129" width="21.7109375" style="48" customWidth="1"/>
    <col min="5130" max="5131" width="11.42578125" style="48"/>
    <col min="5132" max="5132" width="17.5703125" style="48" customWidth="1"/>
    <col min="5133" max="5133" width="20" style="48" customWidth="1"/>
    <col min="5134" max="5135" width="11.42578125" style="48"/>
    <col min="5136" max="5136" width="18.28515625" style="48" customWidth="1"/>
    <col min="5137" max="5137" width="11.42578125" style="48"/>
    <col min="5138" max="5138" width="12.28515625" style="48" customWidth="1"/>
    <col min="5139" max="5139" width="18.7109375" style="48" customWidth="1"/>
    <col min="5140" max="5140" width="17.7109375" style="48" customWidth="1"/>
    <col min="5141" max="5376" width="11.42578125" style="48"/>
    <col min="5377" max="5378" width="25.85546875" style="48" customWidth="1"/>
    <col min="5379" max="5379" width="18" style="48" customWidth="1"/>
    <col min="5380" max="5380" width="18.5703125" style="48" customWidth="1"/>
    <col min="5381" max="5381" width="14.28515625" style="48" customWidth="1"/>
    <col min="5382" max="5382" width="20.140625" style="48" customWidth="1"/>
    <col min="5383" max="5383" width="18.28515625" style="48" customWidth="1"/>
    <col min="5384" max="5384" width="13.42578125" style="48" customWidth="1"/>
    <col min="5385" max="5385" width="21.7109375" style="48" customWidth="1"/>
    <col min="5386" max="5387" width="11.42578125" style="48"/>
    <col min="5388" max="5388" width="17.5703125" style="48" customWidth="1"/>
    <col min="5389" max="5389" width="20" style="48" customWidth="1"/>
    <col min="5390" max="5391" width="11.42578125" style="48"/>
    <col min="5392" max="5392" width="18.28515625" style="48" customWidth="1"/>
    <col min="5393" max="5393" width="11.42578125" style="48"/>
    <col min="5394" max="5394" width="12.28515625" style="48" customWidth="1"/>
    <col min="5395" max="5395" width="18.7109375" style="48" customWidth="1"/>
    <col min="5396" max="5396" width="17.7109375" style="48" customWidth="1"/>
    <col min="5397" max="5632" width="11.42578125" style="48"/>
    <col min="5633" max="5634" width="25.85546875" style="48" customWidth="1"/>
    <col min="5635" max="5635" width="18" style="48" customWidth="1"/>
    <col min="5636" max="5636" width="18.5703125" style="48" customWidth="1"/>
    <col min="5637" max="5637" width="14.28515625" style="48" customWidth="1"/>
    <col min="5638" max="5638" width="20.140625" style="48" customWidth="1"/>
    <col min="5639" max="5639" width="18.28515625" style="48" customWidth="1"/>
    <col min="5640" max="5640" width="13.42578125" style="48" customWidth="1"/>
    <col min="5641" max="5641" width="21.7109375" style="48" customWidth="1"/>
    <col min="5642" max="5643" width="11.42578125" style="48"/>
    <col min="5644" max="5644" width="17.5703125" style="48" customWidth="1"/>
    <col min="5645" max="5645" width="20" style="48" customWidth="1"/>
    <col min="5646" max="5647" width="11.42578125" style="48"/>
    <col min="5648" max="5648" width="18.28515625" style="48" customWidth="1"/>
    <col min="5649" max="5649" width="11.42578125" style="48"/>
    <col min="5650" max="5650" width="12.28515625" style="48" customWidth="1"/>
    <col min="5651" max="5651" width="18.7109375" style="48" customWidth="1"/>
    <col min="5652" max="5652" width="17.7109375" style="48" customWidth="1"/>
    <col min="5653" max="5888" width="11.42578125" style="48"/>
    <col min="5889" max="5890" width="25.85546875" style="48" customWidth="1"/>
    <col min="5891" max="5891" width="18" style="48" customWidth="1"/>
    <col min="5892" max="5892" width="18.5703125" style="48" customWidth="1"/>
    <col min="5893" max="5893" width="14.28515625" style="48" customWidth="1"/>
    <col min="5894" max="5894" width="20.140625" style="48" customWidth="1"/>
    <col min="5895" max="5895" width="18.28515625" style="48" customWidth="1"/>
    <col min="5896" max="5896" width="13.42578125" style="48" customWidth="1"/>
    <col min="5897" max="5897" width="21.7109375" style="48" customWidth="1"/>
    <col min="5898" max="5899" width="11.42578125" style="48"/>
    <col min="5900" max="5900" width="17.5703125" style="48" customWidth="1"/>
    <col min="5901" max="5901" width="20" style="48" customWidth="1"/>
    <col min="5902" max="5903" width="11.42578125" style="48"/>
    <col min="5904" max="5904" width="18.28515625" style="48" customWidth="1"/>
    <col min="5905" max="5905" width="11.42578125" style="48"/>
    <col min="5906" max="5906" width="12.28515625" style="48" customWidth="1"/>
    <col min="5907" max="5907" width="18.7109375" style="48" customWidth="1"/>
    <col min="5908" max="5908" width="17.7109375" style="48" customWidth="1"/>
    <col min="5909" max="6144" width="11.42578125" style="48"/>
    <col min="6145" max="6146" width="25.85546875" style="48" customWidth="1"/>
    <col min="6147" max="6147" width="18" style="48" customWidth="1"/>
    <col min="6148" max="6148" width="18.5703125" style="48" customWidth="1"/>
    <col min="6149" max="6149" width="14.28515625" style="48" customWidth="1"/>
    <col min="6150" max="6150" width="20.140625" style="48" customWidth="1"/>
    <col min="6151" max="6151" width="18.28515625" style="48" customWidth="1"/>
    <col min="6152" max="6152" width="13.42578125" style="48" customWidth="1"/>
    <col min="6153" max="6153" width="21.7109375" style="48" customWidth="1"/>
    <col min="6154" max="6155" width="11.42578125" style="48"/>
    <col min="6156" max="6156" width="17.5703125" style="48" customWidth="1"/>
    <col min="6157" max="6157" width="20" style="48" customWidth="1"/>
    <col min="6158" max="6159" width="11.42578125" style="48"/>
    <col min="6160" max="6160" width="18.28515625" style="48" customWidth="1"/>
    <col min="6161" max="6161" width="11.42578125" style="48"/>
    <col min="6162" max="6162" width="12.28515625" style="48" customWidth="1"/>
    <col min="6163" max="6163" width="18.7109375" style="48" customWidth="1"/>
    <col min="6164" max="6164" width="17.7109375" style="48" customWidth="1"/>
    <col min="6165" max="6400" width="11.42578125" style="48"/>
    <col min="6401" max="6402" width="25.85546875" style="48" customWidth="1"/>
    <col min="6403" max="6403" width="18" style="48" customWidth="1"/>
    <col min="6404" max="6404" width="18.5703125" style="48" customWidth="1"/>
    <col min="6405" max="6405" width="14.28515625" style="48" customWidth="1"/>
    <col min="6406" max="6406" width="20.140625" style="48" customWidth="1"/>
    <col min="6407" max="6407" width="18.28515625" style="48" customWidth="1"/>
    <col min="6408" max="6408" width="13.42578125" style="48" customWidth="1"/>
    <col min="6409" max="6409" width="21.7109375" style="48" customWidth="1"/>
    <col min="6410" max="6411" width="11.42578125" style="48"/>
    <col min="6412" max="6412" width="17.5703125" style="48" customWidth="1"/>
    <col min="6413" max="6413" width="20" style="48" customWidth="1"/>
    <col min="6414" max="6415" width="11.42578125" style="48"/>
    <col min="6416" max="6416" width="18.28515625" style="48" customWidth="1"/>
    <col min="6417" max="6417" width="11.42578125" style="48"/>
    <col min="6418" max="6418" width="12.28515625" style="48" customWidth="1"/>
    <col min="6419" max="6419" width="18.7109375" style="48" customWidth="1"/>
    <col min="6420" max="6420" width="17.7109375" style="48" customWidth="1"/>
    <col min="6421" max="6656" width="11.42578125" style="48"/>
    <col min="6657" max="6658" width="25.85546875" style="48" customWidth="1"/>
    <col min="6659" max="6659" width="18" style="48" customWidth="1"/>
    <col min="6660" max="6660" width="18.5703125" style="48" customWidth="1"/>
    <col min="6661" max="6661" width="14.28515625" style="48" customWidth="1"/>
    <col min="6662" max="6662" width="20.140625" style="48" customWidth="1"/>
    <col min="6663" max="6663" width="18.28515625" style="48" customWidth="1"/>
    <col min="6664" max="6664" width="13.42578125" style="48" customWidth="1"/>
    <col min="6665" max="6665" width="21.7109375" style="48" customWidth="1"/>
    <col min="6666" max="6667" width="11.42578125" style="48"/>
    <col min="6668" max="6668" width="17.5703125" style="48" customWidth="1"/>
    <col min="6669" max="6669" width="20" style="48" customWidth="1"/>
    <col min="6670" max="6671" width="11.42578125" style="48"/>
    <col min="6672" max="6672" width="18.28515625" style="48" customWidth="1"/>
    <col min="6673" max="6673" width="11.42578125" style="48"/>
    <col min="6674" max="6674" width="12.28515625" style="48" customWidth="1"/>
    <col min="6675" max="6675" width="18.7109375" style="48" customWidth="1"/>
    <col min="6676" max="6676" width="17.7109375" style="48" customWidth="1"/>
    <col min="6677" max="6912" width="11.42578125" style="48"/>
    <col min="6913" max="6914" width="25.85546875" style="48" customWidth="1"/>
    <col min="6915" max="6915" width="18" style="48" customWidth="1"/>
    <col min="6916" max="6916" width="18.5703125" style="48" customWidth="1"/>
    <col min="6917" max="6917" width="14.28515625" style="48" customWidth="1"/>
    <col min="6918" max="6918" width="20.140625" style="48" customWidth="1"/>
    <col min="6919" max="6919" width="18.28515625" style="48" customWidth="1"/>
    <col min="6920" max="6920" width="13.42578125" style="48" customWidth="1"/>
    <col min="6921" max="6921" width="21.7109375" style="48" customWidth="1"/>
    <col min="6922" max="6923" width="11.42578125" style="48"/>
    <col min="6924" max="6924" width="17.5703125" style="48" customWidth="1"/>
    <col min="6925" max="6925" width="20" style="48" customWidth="1"/>
    <col min="6926" max="6927" width="11.42578125" style="48"/>
    <col min="6928" max="6928" width="18.28515625" style="48" customWidth="1"/>
    <col min="6929" max="6929" width="11.42578125" style="48"/>
    <col min="6930" max="6930" width="12.28515625" style="48" customWidth="1"/>
    <col min="6931" max="6931" width="18.7109375" style="48" customWidth="1"/>
    <col min="6932" max="6932" width="17.7109375" style="48" customWidth="1"/>
    <col min="6933" max="7168" width="11.42578125" style="48"/>
    <col min="7169" max="7170" width="25.85546875" style="48" customWidth="1"/>
    <col min="7171" max="7171" width="18" style="48" customWidth="1"/>
    <col min="7172" max="7172" width="18.5703125" style="48" customWidth="1"/>
    <col min="7173" max="7173" width="14.28515625" style="48" customWidth="1"/>
    <col min="7174" max="7174" width="20.140625" style="48" customWidth="1"/>
    <col min="7175" max="7175" width="18.28515625" style="48" customWidth="1"/>
    <col min="7176" max="7176" width="13.42578125" style="48" customWidth="1"/>
    <col min="7177" max="7177" width="21.7109375" style="48" customWidth="1"/>
    <col min="7178" max="7179" width="11.42578125" style="48"/>
    <col min="7180" max="7180" width="17.5703125" style="48" customWidth="1"/>
    <col min="7181" max="7181" width="20" style="48" customWidth="1"/>
    <col min="7182" max="7183" width="11.42578125" style="48"/>
    <col min="7184" max="7184" width="18.28515625" style="48" customWidth="1"/>
    <col min="7185" max="7185" width="11.42578125" style="48"/>
    <col min="7186" max="7186" width="12.28515625" style="48" customWidth="1"/>
    <col min="7187" max="7187" width="18.7109375" style="48" customWidth="1"/>
    <col min="7188" max="7188" width="17.7109375" style="48" customWidth="1"/>
    <col min="7189" max="7424" width="11.42578125" style="48"/>
    <col min="7425" max="7426" width="25.85546875" style="48" customWidth="1"/>
    <col min="7427" max="7427" width="18" style="48" customWidth="1"/>
    <col min="7428" max="7428" width="18.5703125" style="48" customWidth="1"/>
    <col min="7429" max="7429" width="14.28515625" style="48" customWidth="1"/>
    <col min="7430" max="7430" width="20.140625" style="48" customWidth="1"/>
    <col min="7431" max="7431" width="18.28515625" style="48" customWidth="1"/>
    <col min="7432" max="7432" width="13.42578125" style="48" customWidth="1"/>
    <col min="7433" max="7433" width="21.7109375" style="48" customWidth="1"/>
    <col min="7434" max="7435" width="11.42578125" style="48"/>
    <col min="7436" max="7436" width="17.5703125" style="48" customWidth="1"/>
    <col min="7437" max="7437" width="20" style="48" customWidth="1"/>
    <col min="7438" max="7439" width="11.42578125" style="48"/>
    <col min="7440" max="7440" width="18.28515625" style="48" customWidth="1"/>
    <col min="7441" max="7441" width="11.42578125" style="48"/>
    <col min="7442" max="7442" width="12.28515625" style="48" customWidth="1"/>
    <col min="7443" max="7443" width="18.7109375" style="48" customWidth="1"/>
    <col min="7444" max="7444" width="17.7109375" style="48" customWidth="1"/>
    <col min="7445" max="7680" width="11.42578125" style="48"/>
    <col min="7681" max="7682" width="25.85546875" style="48" customWidth="1"/>
    <col min="7683" max="7683" width="18" style="48" customWidth="1"/>
    <col min="7684" max="7684" width="18.5703125" style="48" customWidth="1"/>
    <col min="7685" max="7685" width="14.28515625" style="48" customWidth="1"/>
    <col min="7686" max="7686" width="20.140625" style="48" customWidth="1"/>
    <col min="7687" max="7687" width="18.28515625" style="48" customWidth="1"/>
    <col min="7688" max="7688" width="13.42578125" style="48" customWidth="1"/>
    <col min="7689" max="7689" width="21.7109375" style="48" customWidth="1"/>
    <col min="7690" max="7691" width="11.42578125" style="48"/>
    <col min="7692" max="7692" width="17.5703125" style="48" customWidth="1"/>
    <col min="7693" max="7693" width="20" style="48" customWidth="1"/>
    <col min="7694" max="7695" width="11.42578125" style="48"/>
    <col min="7696" max="7696" width="18.28515625" style="48" customWidth="1"/>
    <col min="7697" max="7697" width="11.42578125" style="48"/>
    <col min="7698" max="7698" width="12.28515625" style="48" customWidth="1"/>
    <col min="7699" max="7699" width="18.7109375" style="48" customWidth="1"/>
    <col min="7700" max="7700" width="17.7109375" style="48" customWidth="1"/>
    <col min="7701" max="7936" width="11.42578125" style="48"/>
    <col min="7937" max="7938" width="25.85546875" style="48" customWidth="1"/>
    <col min="7939" max="7939" width="18" style="48" customWidth="1"/>
    <col min="7940" max="7940" width="18.5703125" style="48" customWidth="1"/>
    <col min="7941" max="7941" width="14.28515625" style="48" customWidth="1"/>
    <col min="7942" max="7942" width="20.140625" style="48" customWidth="1"/>
    <col min="7943" max="7943" width="18.28515625" style="48" customWidth="1"/>
    <col min="7944" max="7944" width="13.42578125" style="48" customWidth="1"/>
    <col min="7945" max="7945" width="21.7109375" style="48" customWidth="1"/>
    <col min="7946" max="7947" width="11.42578125" style="48"/>
    <col min="7948" max="7948" width="17.5703125" style="48" customWidth="1"/>
    <col min="7949" max="7949" width="20" style="48" customWidth="1"/>
    <col min="7950" max="7951" width="11.42578125" style="48"/>
    <col min="7952" max="7952" width="18.28515625" style="48" customWidth="1"/>
    <col min="7953" max="7953" width="11.42578125" style="48"/>
    <col min="7954" max="7954" width="12.28515625" style="48" customWidth="1"/>
    <col min="7955" max="7955" width="18.7109375" style="48" customWidth="1"/>
    <col min="7956" max="7956" width="17.7109375" style="48" customWidth="1"/>
    <col min="7957" max="8192" width="11.42578125" style="48"/>
    <col min="8193" max="8194" width="25.85546875" style="48" customWidth="1"/>
    <col min="8195" max="8195" width="18" style="48" customWidth="1"/>
    <col min="8196" max="8196" width="18.5703125" style="48" customWidth="1"/>
    <col min="8197" max="8197" width="14.28515625" style="48" customWidth="1"/>
    <col min="8198" max="8198" width="20.140625" style="48" customWidth="1"/>
    <col min="8199" max="8199" width="18.28515625" style="48" customWidth="1"/>
    <col min="8200" max="8200" width="13.42578125" style="48" customWidth="1"/>
    <col min="8201" max="8201" width="21.7109375" style="48" customWidth="1"/>
    <col min="8202" max="8203" width="11.42578125" style="48"/>
    <col min="8204" max="8204" width="17.5703125" style="48" customWidth="1"/>
    <col min="8205" max="8205" width="20" style="48" customWidth="1"/>
    <col min="8206" max="8207" width="11.42578125" style="48"/>
    <col min="8208" max="8208" width="18.28515625" style="48" customWidth="1"/>
    <col min="8209" max="8209" width="11.42578125" style="48"/>
    <col min="8210" max="8210" width="12.28515625" style="48" customWidth="1"/>
    <col min="8211" max="8211" width="18.7109375" style="48" customWidth="1"/>
    <col min="8212" max="8212" width="17.7109375" style="48" customWidth="1"/>
    <col min="8213" max="8448" width="11.42578125" style="48"/>
    <col min="8449" max="8450" width="25.85546875" style="48" customWidth="1"/>
    <col min="8451" max="8451" width="18" style="48" customWidth="1"/>
    <col min="8452" max="8452" width="18.5703125" style="48" customWidth="1"/>
    <col min="8453" max="8453" width="14.28515625" style="48" customWidth="1"/>
    <col min="8454" max="8454" width="20.140625" style="48" customWidth="1"/>
    <col min="8455" max="8455" width="18.28515625" style="48" customWidth="1"/>
    <col min="8456" max="8456" width="13.42578125" style="48" customWidth="1"/>
    <col min="8457" max="8457" width="21.7109375" style="48" customWidth="1"/>
    <col min="8458" max="8459" width="11.42578125" style="48"/>
    <col min="8460" max="8460" width="17.5703125" style="48" customWidth="1"/>
    <col min="8461" max="8461" width="20" style="48" customWidth="1"/>
    <col min="8462" max="8463" width="11.42578125" style="48"/>
    <col min="8464" max="8464" width="18.28515625" style="48" customWidth="1"/>
    <col min="8465" max="8465" width="11.42578125" style="48"/>
    <col min="8466" max="8466" width="12.28515625" style="48" customWidth="1"/>
    <col min="8467" max="8467" width="18.7109375" style="48" customWidth="1"/>
    <col min="8468" max="8468" width="17.7109375" style="48" customWidth="1"/>
    <col min="8469" max="8704" width="11.42578125" style="48"/>
    <col min="8705" max="8706" width="25.85546875" style="48" customWidth="1"/>
    <col min="8707" max="8707" width="18" style="48" customWidth="1"/>
    <col min="8708" max="8708" width="18.5703125" style="48" customWidth="1"/>
    <col min="8709" max="8709" width="14.28515625" style="48" customWidth="1"/>
    <col min="8710" max="8710" width="20.140625" style="48" customWidth="1"/>
    <col min="8711" max="8711" width="18.28515625" style="48" customWidth="1"/>
    <col min="8712" max="8712" width="13.42578125" style="48" customWidth="1"/>
    <col min="8713" max="8713" width="21.7109375" style="48" customWidth="1"/>
    <col min="8714" max="8715" width="11.42578125" style="48"/>
    <col min="8716" max="8716" width="17.5703125" style="48" customWidth="1"/>
    <col min="8717" max="8717" width="20" style="48" customWidth="1"/>
    <col min="8718" max="8719" width="11.42578125" style="48"/>
    <col min="8720" max="8720" width="18.28515625" style="48" customWidth="1"/>
    <col min="8721" max="8721" width="11.42578125" style="48"/>
    <col min="8722" max="8722" width="12.28515625" style="48" customWidth="1"/>
    <col min="8723" max="8723" width="18.7109375" style="48" customWidth="1"/>
    <col min="8724" max="8724" width="17.7109375" style="48" customWidth="1"/>
    <col min="8725" max="8960" width="11.42578125" style="48"/>
    <col min="8961" max="8962" width="25.85546875" style="48" customWidth="1"/>
    <col min="8963" max="8963" width="18" style="48" customWidth="1"/>
    <col min="8964" max="8964" width="18.5703125" style="48" customWidth="1"/>
    <col min="8965" max="8965" width="14.28515625" style="48" customWidth="1"/>
    <col min="8966" max="8966" width="20.140625" style="48" customWidth="1"/>
    <col min="8967" max="8967" width="18.28515625" style="48" customWidth="1"/>
    <col min="8968" max="8968" width="13.42578125" style="48" customWidth="1"/>
    <col min="8969" max="8969" width="21.7109375" style="48" customWidth="1"/>
    <col min="8970" max="8971" width="11.42578125" style="48"/>
    <col min="8972" max="8972" width="17.5703125" style="48" customWidth="1"/>
    <col min="8973" max="8973" width="20" style="48" customWidth="1"/>
    <col min="8974" max="8975" width="11.42578125" style="48"/>
    <col min="8976" max="8976" width="18.28515625" style="48" customWidth="1"/>
    <col min="8977" max="8977" width="11.42578125" style="48"/>
    <col min="8978" max="8978" width="12.28515625" style="48" customWidth="1"/>
    <col min="8979" max="8979" width="18.7109375" style="48" customWidth="1"/>
    <col min="8980" max="8980" width="17.7109375" style="48" customWidth="1"/>
    <col min="8981" max="9216" width="11.42578125" style="48"/>
    <col min="9217" max="9218" width="25.85546875" style="48" customWidth="1"/>
    <col min="9219" max="9219" width="18" style="48" customWidth="1"/>
    <col min="9220" max="9220" width="18.5703125" style="48" customWidth="1"/>
    <col min="9221" max="9221" width="14.28515625" style="48" customWidth="1"/>
    <col min="9222" max="9222" width="20.140625" style="48" customWidth="1"/>
    <col min="9223" max="9223" width="18.28515625" style="48" customWidth="1"/>
    <col min="9224" max="9224" width="13.42578125" style="48" customWidth="1"/>
    <col min="9225" max="9225" width="21.7109375" style="48" customWidth="1"/>
    <col min="9226" max="9227" width="11.42578125" style="48"/>
    <col min="9228" max="9228" width="17.5703125" style="48" customWidth="1"/>
    <col min="9229" max="9229" width="20" style="48" customWidth="1"/>
    <col min="9230" max="9231" width="11.42578125" style="48"/>
    <col min="9232" max="9232" width="18.28515625" style="48" customWidth="1"/>
    <col min="9233" max="9233" width="11.42578125" style="48"/>
    <col min="9234" max="9234" width="12.28515625" style="48" customWidth="1"/>
    <col min="9235" max="9235" width="18.7109375" style="48" customWidth="1"/>
    <col min="9236" max="9236" width="17.7109375" style="48" customWidth="1"/>
    <col min="9237" max="9472" width="11.42578125" style="48"/>
    <col min="9473" max="9474" width="25.85546875" style="48" customWidth="1"/>
    <col min="9475" max="9475" width="18" style="48" customWidth="1"/>
    <col min="9476" max="9476" width="18.5703125" style="48" customWidth="1"/>
    <col min="9477" max="9477" width="14.28515625" style="48" customWidth="1"/>
    <col min="9478" max="9478" width="20.140625" style="48" customWidth="1"/>
    <col min="9479" max="9479" width="18.28515625" style="48" customWidth="1"/>
    <col min="9480" max="9480" width="13.42578125" style="48" customWidth="1"/>
    <col min="9481" max="9481" width="21.7109375" style="48" customWidth="1"/>
    <col min="9482" max="9483" width="11.42578125" style="48"/>
    <col min="9484" max="9484" width="17.5703125" style="48" customWidth="1"/>
    <col min="9485" max="9485" width="20" style="48" customWidth="1"/>
    <col min="9486" max="9487" width="11.42578125" style="48"/>
    <col min="9488" max="9488" width="18.28515625" style="48" customWidth="1"/>
    <col min="9489" max="9489" width="11.42578125" style="48"/>
    <col min="9490" max="9490" width="12.28515625" style="48" customWidth="1"/>
    <col min="9491" max="9491" width="18.7109375" style="48" customWidth="1"/>
    <col min="9492" max="9492" width="17.7109375" style="48" customWidth="1"/>
    <col min="9493" max="9728" width="11.42578125" style="48"/>
    <col min="9729" max="9730" width="25.85546875" style="48" customWidth="1"/>
    <col min="9731" max="9731" width="18" style="48" customWidth="1"/>
    <col min="9732" max="9732" width="18.5703125" style="48" customWidth="1"/>
    <col min="9733" max="9733" width="14.28515625" style="48" customWidth="1"/>
    <col min="9734" max="9734" width="20.140625" style="48" customWidth="1"/>
    <col min="9735" max="9735" width="18.28515625" style="48" customWidth="1"/>
    <col min="9736" max="9736" width="13.42578125" style="48" customWidth="1"/>
    <col min="9737" max="9737" width="21.7109375" style="48" customWidth="1"/>
    <col min="9738" max="9739" width="11.42578125" style="48"/>
    <col min="9740" max="9740" width="17.5703125" style="48" customWidth="1"/>
    <col min="9741" max="9741" width="20" style="48" customWidth="1"/>
    <col min="9742" max="9743" width="11.42578125" style="48"/>
    <col min="9744" max="9744" width="18.28515625" style="48" customWidth="1"/>
    <col min="9745" max="9745" width="11.42578125" style="48"/>
    <col min="9746" max="9746" width="12.28515625" style="48" customWidth="1"/>
    <col min="9747" max="9747" width="18.7109375" style="48" customWidth="1"/>
    <col min="9748" max="9748" width="17.7109375" style="48" customWidth="1"/>
    <col min="9749" max="9984" width="11.42578125" style="48"/>
    <col min="9985" max="9986" width="25.85546875" style="48" customWidth="1"/>
    <col min="9987" max="9987" width="18" style="48" customWidth="1"/>
    <col min="9988" max="9988" width="18.5703125" style="48" customWidth="1"/>
    <col min="9989" max="9989" width="14.28515625" style="48" customWidth="1"/>
    <col min="9990" max="9990" width="20.140625" style="48" customWidth="1"/>
    <col min="9991" max="9991" width="18.28515625" style="48" customWidth="1"/>
    <col min="9992" max="9992" width="13.42578125" style="48" customWidth="1"/>
    <col min="9993" max="9993" width="21.7109375" style="48" customWidth="1"/>
    <col min="9994" max="9995" width="11.42578125" style="48"/>
    <col min="9996" max="9996" width="17.5703125" style="48" customWidth="1"/>
    <col min="9997" max="9997" width="20" style="48" customWidth="1"/>
    <col min="9998" max="9999" width="11.42578125" style="48"/>
    <col min="10000" max="10000" width="18.28515625" style="48" customWidth="1"/>
    <col min="10001" max="10001" width="11.42578125" style="48"/>
    <col min="10002" max="10002" width="12.28515625" style="48" customWidth="1"/>
    <col min="10003" max="10003" width="18.7109375" style="48" customWidth="1"/>
    <col min="10004" max="10004" width="17.7109375" style="48" customWidth="1"/>
    <col min="10005" max="10240" width="11.42578125" style="48"/>
    <col min="10241" max="10242" width="25.85546875" style="48" customWidth="1"/>
    <col min="10243" max="10243" width="18" style="48" customWidth="1"/>
    <col min="10244" max="10244" width="18.5703125" style="48" customWidth="1"/>
    <col min="10245" max="10245" width="14.28515625" style="48" customWidth="1"/>
    <col min="10246" max="10246" width="20.140625" style="48" customWidth="1"/>
    <col min="10247" max="10247" width="18.28515625" style="48" customWidth="1"/>
    <col min="10248" max="10248" width="13.42578125" style="48" customWidth="1"/>
    <col min="10249" max="10249" width="21.7109375" style="48" customWidth="1"/>
    <col min="10250" max="10251" width="11.42578125" style="48"/>
    <col min="10252" max="10252" width="17.5703125" style="48" customWidth="1"/>
    <col min="10253" max="10253" width="20" style="48" customWidth="1"/>
    <col min="10254" max="10255" width="11.42578125" style="48"/>
    <col min="10256" max="10256" width="18.28515625" style="48" customWidth="1"/>
    <col min="10257" max="10257" width="11.42578125" style="48"/>
    <col min="10258" max="10258" width="12.28515625" style="48" customWidth="1"/>
    <col min="10259" max="10259" width="18.7109375" style="48" customWidth="1"/>
    <col min="10260" max="10260" width="17.7109375" style="48" customWidth="1"/>
    <col min="10261" max="10496" width="11.42578125" style="48"/>
    <col min="10497" max="10498" width="25.85546875" style="48" customWidth="1"/>
    <col min="10499" max="10499" width="18" style="48" customWidth="1"/>
    <col min="10500" max="10500" width="18.5703125" style="48" customWidth="1"/>
    <col min="10501" max="10501" width="14.28515625" style="48" customWidth="1"/>
    <col min="10502" max="10502" width="20.140625" style="48" customWidth="1"/>
    <col min="10503" max="10503" width="18.28515625" style="48" customWidth="1"/>
    <col min="10504" max="10504" width="13.42578125" style="48" customWidth="1"/>
    <col min="10505" max="10505" width="21.7109375" style="48" customWidth="1"/>
    <col min="10506" max="10507" width="11.42578125" style="48"/>
    <col min="10508" max="10508" width="17.5703125" style="48" customWidth="1"/>
    <col min="10509" max="10509" width="20" style="48" customWidth="1"/>
    <col min="10510" max="10511" width="11.42578125" style="48"/>
    <col min="10512" max="10512" width="18.28515625" style="48" customWidth="1"/>
    <col min="10513" max="10513" width="11.42578125" style="48"/>
    <col min="10514" max="10514" width="12.28515625" style="48" customWidth="1"/>
    <col min="10515" max="10515" width="18.7109375" style="48" customWidth="1"/>
    <col min="10516" max="10516" width="17.7109375" style="48" customWidth="1"/>
    <col min="10517" max="10752" width="11.42578125" style="48"/>
    <col min="10753" max="10754" width="25.85546875" style="48" customWidth="1"/>
    <col min="10755" max="10755" width="18" style="48" customWidth="1"/>
    <col min="10756" max="10756" width="18.5703125" style="48" customWidth="1"/>
    <col min="10757" max="10757" width="14.28515625" style="48" customWidth="1"/>
    <col min="10758" max="10758" width="20.140625" style="48" customWidth="1"/>
    <col min="10759" max="10759" width="18.28515625" style="48" customWidth="1"/>
    <col min="10760" max="10760" width="13.42578125" style="48" customWidth="1"/>
    <col min="10761" max="10761" width="21.7109375" style="48" customWidth="1"/>
    <col min="10762" max="10763" width="11.42578125" style="48"/>
    <col min="10764" max="10764" width="17.5703125" style="48" customWidth="1"/>
    <col min="10765" max="10765" width="20" style="48" customWidth="1"/>
    <col min="10766" max="10767" width="11.42578125" style="48"/>
    <col min="10768" max="10768" width="18.28515625" style="48" customWidth="1"/>
    <col min="10769" max="10769" width="11.42578125" style="48"/>
    <col min="10770" max="10770" width="12.28515625" style="48" customWidth="1"/>
    <col min="10771" max="10771" width="18.7109375" style="48" customWidth="1"/>
    <col min="10772" max="10772" width="17.7109375" style="48" customWidth="1"/>
    <col min="10773" max="11008" width="11.42578125" style="48"/>
    <col min="11009" max="11010" width="25.85546875" style="48" customWidth="1"/>
    <col min="11011" max="11011" width="18" style="48" customWidth="1"/>
    <col min="11012" max="11012" width="18.5703125" style="48" customWidth="1"/>
    <col min="11013" max="11013" width="14.28515625" style="48" customWidth="1"/>
    <col min="11014" max="11014" width="20.140625" style="48" customWidth="1"/>
    <col min="11015" max="11015" width="18.28515625" style="48" customWidth="1"/>
    <col min="11016" max="11016" width="13.42578125" style="48" customWidth="1"/>
    <col min="11017" max="11017" width="21.7109375" style="48" customWidth="1"/>
    <col min="11018" max="11019" width="11.42578125" style="48"/>
    <col min="11020" max="11020" width="17.5703125" style="48" customWidth="1"/>
    <col min="11021" max="11021" width="20" style="48" customWidth="1"/>
    <col min="11022" max="11023" width="11.42578125" style="48"/>
    <col min="11024" max="11024" width="18.28515625" style="48" customWidth="1"/>
    <col min="11025" max="11025" width="11.42578125" style="48"/>
    <col min="11026" max="11026" width="12.28515625" style="48" customWidth="1"/>
    <col min="11027" max="11027" width="18.7109375" style="48" customWidth="1"/>
    <col min="11028" max="11028" width="17.7109375" style="48" customWidth="1"/>
    <col min="11029" max="11264" width="11.42578125" style="48"/>
    <col min="11265" max="11266" width="25.85546875" style="48" customWidth="1"/>
    <col min="11267" max="11267" width="18" style="48" customWidth="1"/>
    <col min="11268" max="11268" width="18.5703125" style="48" customWidth="1"/>
    <col min="11269" max="11269" width="14.28515625" style="48" customWidth="1"/>
    <col min="11270" max="11270" width="20.140625" style="48" customWidth="1"/>
    <col min="11271" max="11271" width="18.28515625" style="48" customWidth="1"/>
    <col min="11272" max="11272" width="13.42578125" style="48" customWidth="1"/>
    <col min="11273" max="11273" width="21.7109375" style="48" customWidth="1"/>
    <col min="11274" max="11275" width="11.42578125" style="48"/>
    <col min="11276" max="11276" width="17.5703125" style="48" customWidth="1"/>
    <col min="11277" max="11277" width="20" style="48" customWidth="1"/>
    <col min="11278" max="11279" width="11.42578125" style="48"/>
    <col min="11280" max="11280" width="18.28515625" style="48" customWidth="1"/>
    <col min="11281" max="11281" width="11.42578125" style="48"/>
    <col min="11282" max="11282" width="12.28515625" style="48" customWidth="1"/>
    <col min="11283" max="11283" width="18.7109375" style="48" customWidth="1"/>
    <col min="11284" max="11284" width="17.7109375" style="48" customWidth="1"/>
    <col min="11285" max="11520" width="11.42578125" style="48"/>
    <col min="11521" max="11522" width="25.85546875" style="48" customWidth="1"/>
    <col min="11523" max="11523" width="18" style="48" customWidth="1"/>
    <col min="11524" max="11524" width="18.5703125" style="48" customWidth="1"/>
    <col min="11525" max="11525" width="14.28515625" style="48" customWidth="1"/>
    <col min="11526" max="11526" width="20.140625" style="48" customWidth="1"/>
    <col min="11527" max="11527" width="18.28515625" style="48" customWidth="1"/>
    <col min="11528" max="11528" width="13.42578125" style="48" customWidth="1"/>
    <col min="11529" max="11529" width="21.7109375" style="48" customWidth="1"/>
    <col min="11530" max="11531" width="11.42578125" style="48"/>
    <col min="11532" max="11532" width="17.5703125" style="48" customWidth="1"/>
    <col min="11533" max="11533" width="20" style="48" customWidth="1"/>
    <col min="11534" max="11535" width="11.42578125" style="48"/>
    <col min="11536" max="11536" width="18.28515625" style="48" customWidth="1"/>
    <col min="11537" max="11537" width="11.42578125" style="48"/>
    <col min="11538" max="11538" width="12.28515625" style="48" customWidth="1"/>
    <col min="11539" max="11539" width="18.7109375" style="48" customWidth="1"/>
    <col min="11540" max="11540" width="17.7109375" style="48" customWidth="1"/>
    <col min="11541" max="11776" width="11.42578125" style="48"/>
    <col min="11777" max="11778" width="25.85546875" style="48" customWidth="1"/>
    <col min="11779" max="11779" width="18" style="48" customWidth="1"/>
    <col min="11780" max="11780" width="18.5703125" style="48" customWidth="1"/>
    <col min="11781" max="11781" width="14.28515625" style="48" customWidth="1"/>
    <col min="11782" max="11782" width="20.140625" style="48" customWidth="1"/>
    <col min="11783" max="11783" width="18.28515625" style="48" customWidth="1"/>
    <col min="11784" max="11784" width="13.42578125" style="48" customWidth="1"/>
    <col min="11785" max="11785" width="21.7109375" style="48" customWidth="1"/>
    <col min="11786" max="11787" width="11.42578125" style="48"/>
    <col min="11788" max="11788" width="17.5703125" style="48" customWidth="1"/>
    <col min="11789" max="11789" width="20" style="48" customWidth="1"/>
    <col min="11790" max="11791" width="11.42578125" style="48"/>
    <col min="11792" max="11792" width="18.28515625" style="48" customWidth="1"/>
    <col min="11793" max="11793" width="11.42578125" style="48"/>
    <col min="11794" max="11794" width="12.28515625" style="48" customWidth="1"/>
    <col min="11795" max="11795" width="18.7109375" style="48" customWidth="1"/>
    <col min="11796" max="11796" width="17.7109375" style="48" customWidth="1"/>
    <col min="11797" max="12032" width="11.42578125" style="48"/>
    <col min="12033" max="12034" width="25.85546875" style="48" customWidth="1"/>
    <col min="12035" max="12035" width="18" style="48" customWidth="1"/>
    <col min="12036" max="12036" width="18.5703125" style="48" customWidth="1"/>
    <col min="12037" max="12037" width="14.28515625" style="48" customWidth="1"/>
    <col min="12038" max="12038" width="20.140625" style="48" customWidth="1"/>
    <col min="12039" max="12039" width="18.28515625" style="48" customWidth="1"/>
    <col min="12040" max="12040" width="13.42578125" style="48" customWidth="1"/>
    <col min="12041" max="12041" width="21.7109375" style="48" customWidth="1"/>
    <col min="12042" max="12043" width="11.42578125" style="48"/>
    <col min="12044" max="12044" width="17.5703125" style="48" customWidth="1"/>
    <col min="12045" max="12045" width="20" style="48" customWidth="1"/>
    <col min="12046" max="12047" width="11.42578125" style="48"/>
    <col min="12048" max="12048" width="18.28515625" style="48" customWidth="1"/>
    <col min="12049" max="12049" width="11.42578125" style="48"/>
    <col min="12050" max="12050" width="12.28515625" style="48" customWidth="1"/>
    <col min="12051" max="12051" width="18.7109375" style="48" customWidth="1"/>
    <col min="12052" max="12052" width="17.7109375" style="48" customWidth="1"/>
    <col min="12053" max="12288" width="11.42578125" style="48"/>
    <col min="12289" max="12290" width="25.85546875" style="48" customWidth="1"/>
    <col min="12291" max="12291" width="18" style="48" customWidth="1"/>
    <col min="12292" max="12292" width="18.5703125" style="48" customWidth="1"/>
    <col min="12293" max="12293" width="14.28515625" style="48" customWidth="1"/>
    <col min="12294" max="12294" width="20.140625" style="48" customWidth="1"/>
    <col min="12295" max="12295" width="18.28515625" style="48" customWidth="1"/>
    <col min="12296" max="12296" width="13.42578125" style="48" customWidth="1"/>
    <col min="12297" max="12297" width="21.7109375" style="48" customWidth="1"/>
    <col min="12298" max="12299" width="11.42578125" style="48"/>
    <col min="12300" max="12300" width="17.5703125" style="48" customWidth="1"/>
    <col min="12301" max="12301" width="20" style="48" customWidth="1"/>
    <col min="12302" max="12303" width="11.42578125" style="48"/>
    <col min="12304" max="12304" width="18.28515625" style="48" customWidth="1"/>
    <col min="12305" max="12305" width="11.42578125" style="48"/>
    <col min="12306" max="12306" width="12.28515625" style="48" customWidth="1"/>
    <col min="12307" max="12307" width="18.7109375" style="48" customWidth="1"/>
    <col min="12308" max="12308" width="17.7109375" style="48" customWidth="1"/>
    <col min="12309" max="12544" width="11.42578125" style="48"/>
    <col min="12545" max="12546" width="25.85546875" style="48" customWidth="1"/>
    <col min="12547" max="12547" width="18" style="48" customWidth="1"/>
    <col min="12548" max="12548" width="18.5703125" style="48" customWidth="1"/>
    <col min="12549" max="12549" width="14.28515625" style="48" customWidth="1"/>
    <col min="12550" max="12550" width="20.140625" style="48" customWidth="1"/>
    <col min="12551" max="12551" width="18.28515625" style="48" customWidth="1"/>
    <col min="12552" max="12552" width="13.42578125" style="48" customWidth="1"/>
    <col min="12553" max="12553" width="21.7109375" style="48" customWidth="1"/>
    <col min="12554" max="12555" width="11.42578125" style="48"/>
    <col min="12556" max="12556" width="17.5703125" style="48" customWidth="1"/>
    <col min="12557" max="12557" width="20" style="48" customWidth="1"/>
    <col min="12558" max="12559" width="11.42578125" style="48"/>
    <col min="12560" max="12560" width="18.28515625" style="48" customWidth="1"/>
    <col min="12561" max="12561" width="11.42578125" style="48"/>
    <col min="12562" max="12562" width="12.28515625" style="48" customWidth="1"/>
    <col min="12563" max="12563" width="18.7109375" style="48" customWidth="1"/>
    <col min="12564" max="12564" width="17.7109375" style="48" customWidth="1"/>
    <col min="12565" max="12800" width="11.42578125" style="48"/>
    <col min="12801" max="12802" width="25.85546875" style="48" customWidth="1"/>
    <col min="12803" max="12803" width="18" style="48" customWidth="1"/>
    <col min="12804" max="12804" width="18.5703125" style="48" customWidth="1"/>
    <col min="12805" max="12805" width="14.28515625" style="48" customWidth="1"/>
    <col min="12806" max="12806" width="20.140625" style="48" customWidth="1"/>
    <col min="12807" max="12807" width="18.28515625" style="48" customWidth="1"/>
    <col min="12808" max="12808" width="13.42578125" style="48" customWidth="1"/>
    <col min="12809" max="12809" width="21.7109375" style="48" customWidth="1"/>
    <col min="12810" max="12811" width="11.42578125" style="48"/>
    <col min="12812" max="12812" width="17.5703125" style="48" customWidth="1"/>
    <col min="12813" max="12813" width="20" style="48" customWidth="1"/>
    <col min="12814" max="12815" width="11.42578125" style="48"/>
    <col min="12816" max="12816" width="18.28515625" style="48" customWidth="1"/>
    <col min="12817" max="12817" width="11.42578125" style="48"/>
    <col min="12818" max="12818" width="12.28515625" style="48" customWidth="1"/>
    <col min="12819" max="12819" width="18.7109375" style="48" customWidth="1"/>
    <col min="12820" max="12820" width="17.7109375" style="48" customWidth="1"/>
    <col min="12821" max="13056" width="11.42578125" style="48"/>
    <col min="13057" max="13058" width="25.85546875" style="48" customWidth="1"/>
    <col min="13059" max="13059" width="18" style="48" customWidth="1"/>
    <col min="13060" max="13060" width="18.5703125" style="48" customWidth="1"/>
    <col min="13061" max="13061" width="14.28515625" style="48" customWidth="1"/>
    <col min="13062" max="13062" width="20.140625" style="48" customWidth="1"/>
    <col min="13063" max="13063" width="18.28515625" style="48" customWidth="1"/>
    <col min="13064" max="13064" width="13.42578125" style="48" customWidth="1"/>
    <col min="13065" max="13065" width="21.7109375" style="48" customWidth="1"/>
    <col min="13066" max="13067" width="11.42578125" style="48"/>
    <col min="13068" max="13068" width="17.5703125" style="48" customWidth="1"/>
    <col min="13069" max="13069" width="20" style="48" customWidth="1"/>
    <col min="13070" max="13071" width="11.42578125" style="48"/>
    <col min="13072" max="13072" width="18.28515625" style="48" customWidth="1"/>
    <col min="13073" max="13073" width="11.42578125" style="48"/>
    <col min="13074" max="13074" width="12.28515625" style="48" customWidth="1"/>
    <col min="13075" max="13075" width="18.7109375" style="48" customWidth="1"/>
    <col min="13076" max="13076" width="17.7109375" style="48" customWidth="1"/>
    <col min="13077" max="13312" width="11.42578125" style="48"/>
    <col min="13313" max="13314" width="25.85546875" style="48" customWidth="1"/>
    <col min="13315" max="13315" width="18" style="48" customWidth="1"/>
    <col min="13316" max="13316" width="18.5703125" style="48" customWidth="1"/>
    <col min="13317" max="13317" width="14.28515625" style="48" customWidth="1"/>
    <col min="13318" max="13318" width="20.140625" style="48" customWidth="1"/>
    <col min="13319" max="13319" width="18.28515625" style="48" customWidth="1"/>
    <col min="13320" max="13320" width="13.42578125" style="48" customWidth="1"/>
    <col min="13321" max="13321" width="21.7109375" style="48" customWidth="1"/>
    <col min="13322" max="13323" width="11.42578125" style="48"/>
    <col min="13324" max="13324" width="17.5703125" style="48" customWidth="1"/>
    <col min="13325" max="13325" width="20" style="48" customWidth="1"/>
    <col min="13326" max="13327" width="11.42578125" style="48"/>
    <col min="13328" max="13328" width="18.28515625" style="48" customWidth="1"/>
    <col min="13329" max="13329" width="11.42578125" style="48"/>
    <col min="13330" max="13330" width="12.28515625" style="48" customWidth="1"/>
    <col min="13331" max="13331" width="18.7109375" style="48" customWidth="1"/>
    <col min="13332" max="13332" width="17.7109375" style="48" customWidth="1"/>
    <col min="13333" max="13568" width="11.42578125" style="48"/>
    <col min="13569" max="13570" width="25.85546875" style="48" customWidth="1"/>
    <col min="13571" max="13571" width="18" style="48" customWidth="1"/>
    <col min="13572" max="13572" width="18.5703125" style="48" customWidth="1"/>
    <col min="13573" max="13573" width="14.28515625" style="48" customWidth="1"/>
    <col min="13574" max="13574" width="20.140625" style="48" customWidth="1"/>
    <col min="13575" max="13575" width="18.28515625" style="48" customWidth="1"/>
    <col min="13576" max="13576" width="13.42578125" style="48" customWidth="1"/>
    <col min="13577" max="13577" width="21.7109375" style="48" customWidth="1"/>
    <col min="13578" max="13579" width="11.42578125" style="48"/>
    <col min="13580" max="13580" width="17.5703125" style="48" customWidth="1"/>
    <col min="13581" max="13581" width="20" style="48" customWidth="1"/>
    <col min="13582" max="13583" width="11.42578125" style="48"/>
    <col min="13584" max="13584" width="18.28515625" style="48" customWidth="1"/>
    <col min="13585" max="13585" width="11.42578125" style="48"/>
    <col min="13586" max="13586" width="12.28515625" style="48" customWidth="1"/>
    <col min="13587" max="13587" width="18.7109375" style="48" customWidth="1"/>
    <col min="13588" max="13588" width="17.7109375" style="48" customWidth="1"/>
    <col min="13589" max="13824" width="11.42578125" style="48"/>
    <col min="13825" max="13826" width="25.85546875" style="48" customWidth="1"/>
    <col min="13827" max="13827" width="18" style="48" customWidth="1"/>
    <col min="13828" max="13828" width="18.5703125" style="48" customWidth="1"/>
    <col min="13829" max="13829" width="14.28515625" style="48" customWidth="1"/>
    <col min="13830" max="13830" width="20.140625" style="48" customWidth="1"/>
    <col min="13831" max="13831" width="18.28515625" style="48" customWidth="1"/>
    <col min="13832" max="13832" width="13.42578125" style="48" customWidth="1"/>
    <col min="13833" max="13833" width="21.7109375" style="48" customWidth="1"/>
    <col min="13834" max="13835" width="11.42578125" style="48"/>
    <col min="13836" max="13836" width="17.5703125" style="48" customWidth="1"/>
    <col min="13837" max="13837" width="20" style="48" customWidth="1"/>
    <col min="13838" max="13839" width="11.42578125" style="48"/>
    <col min="13840" max="13840" width="18.28515625" style="48" customWidth="1"/>
    <col min="13841" max="13841" width="11.42578125" style="48"/>
    <col min="13842" max="13842" width="12.28515625" style="48" customWidth="1"/>
    <col min="13843" max="13843" width="18.7109375" style="48" customWidth="1"/>
    <col min="13844" max="13844" width="17.7109375" style="48" customWidth="1"/>
    <col min="13845" max="14080" width="11.42578125" style="48"/>
    <col min="14081" max="14082" width="25.85546875" style="48" customWidth="1"/>
    <col min="14083" max="14083" width="18" style="48" customWidth="1"/>
    <col min="14084" max="14084" width="18.5703125" style="48" customWidth="1"/>
    <col min="14085" max="14085" width="14.28515625" style="48" customWidth="1"/>
    <col min="14086" max="14086" width="20.140625" style="48" customWidth="1"/>
    <col min="14087" max="14087" width="18.28515625" style="48" customWidth="1"/>
    <col min="14088" max="14088" width="13.42578125" style="48" customWidth="1"/>
    <col min="14089" max="14089" width="21.7109375" style="48" customWidth="1"/>
    <col min="14090" max="14091" width="11.42578125" style="48"/>
    <col min="14092" max="14092" width="17.5703125" style="48" customWidth="1"/>
    <col min="14093" max="14093" width="20" style="48" customWidth="1"/>
    <col min="14094" max="14095" width="11.42578125" style="48"/>
    <col min="14096" max="14096" width="18.28515625" style="48" customWidth="1"/>
    <col min="14097" max="14097" width="11.42578125" style="48"/>
    <col min="14098" max="14098" width="12.28515625" style="48" customWidth="1"/>
    <col min="14099" max="14099" width="18.7109375" style="48" customWidth="1"/>
    <col min="14100" max="14100" width="17.7109375" style="48" customWidth="1"/>
    <col min="14101" max="14336" width="11.42578125" style="48"/>
    <col min="14337" max="14338" width="25.85546875" style="48" customWidth="1"/>
    <col min="14339" max="14339" width="18" style="48" customWidth="1"/>
    <col min="14340" max="14340" width="18.5703125" style="48" customWidth="1"/>
    <col min="14341" max="14341" width="14.28515625" style="48" customWidth="1"/>
    <col min="14342" max="14342" width="20.140625" style="48" customWidth="1"/>
    <col min="14343" max="14343" width="18.28515625" style="48" customWidth="1"/>
    <col min="14344" max="14344" width="13.42578125" style="48" customWidth="1"/>
    <col min="14345" max="14345" width="21.7109375" style="48" customWidth="1"/>
    <col min="14346" max="14347" width="11.42578125" style="48"/>
    <col min="14348" max="14348" width="17.5703125" style="48" customWidth="1"/>
    <col min="14349" max="14349" width="20" style="48" customWidth="1"/>
    <col min="14350" max="14351" width="11.42578125" style="48"/>
    <col min="14352" max="14352" width="18.28515625" style="48" customWidth="1"/>
    <col min="14353" max="14353" width="11.42578125" style="48"/>
    <col min="14354" max="14354" width="12.28515625" style="48" customWidth="1"/>
    <col min="14355" max="14355" width="18.7109375" style="48" customWidth="1"/>
    <col min="14356" max="14356" width="17.7109375" style="48" customWidth="1"/>
    <col min="14357" max="14592" width="11.42578125" style="48"/>
    <col min="14593" max="14594" width="25.85546875" style="48" customWidth="1"/>
    <col min="14595" max="14595" width="18" style="48" customWidth="1"/>
    <col min="14596" max="14596" width="18.5703125" style="48" customWidth="1"/>
    <col min="14597" max="14597" width="14.28515625" style="48" customWidth="1"/>
    <col min="14598" max="14598" width="20.140625" style="48" customWidth="1"/>
    <col min="14599" max="14599" width="18.28515625" style="48" customWidth="1"/>
    <col min="14600" max="14600" width="13.42578125" style="48" customWidth="1"/>
    <col min="14601" max="14601" width="21.7109375" style="48" customWidth="1"/>
    <col min="14602" max="14603" width="11.42578125" style="48"/>
    <col min="14604" max="14604" width="17.5703125" style="48" customWidth="1"/>
    <col min="14605" max="14605" width="20" style="48" customWidth="1"/>
    <col min="14606" max="14607" width="11.42578125" style="48"/>
    <col min="14608" max="14608" width="18.28515625" style="48" customWidth="1"/>
    <col min="14609" max="14609" width="11.42578125" style="48"/>
    <col min="14610" max="14610" width="12.28515625" style="48" customWidth="1"/>
    <col min="14611" max="14611" width="18.7109375" style="48" customWidth="1"/>
    <col min="14612" max="14612" width="17.7109375" style="48" customWidth="1"/>
    <col min="14613" max="14848" width="11.42578125" style="48"/>
    <col min="14849" max="14850" width="25.85546875" style="48" customWidth="1"/>
    <col min="14851" max="14851" width="18" style="48" customWidth="1"/>
    <col min="14852" max="14852" width="18.5703125" style="48" customWidth="1"/>
    <col min="14853" max="14853" width="14.28515625" style="48" customWidth="1"/>
    <col min="14854" max="14854" width="20.140625" style="48" customWidth="1"/>
    <col min="14855" max="14855" width="18.28515625" style="48" customWidth="1"/>
    <col min="14856" max="14856" width="13.42578125" style="48" customWidth="1"/>
    <col min="14857" max="14857" width="21.7109375" style="48" customWidth="1"/>
    <col min="14858" max="14859" width="11.42578125" style="48"/>
    <col min="14860" max="14860" width="17.5703125" style="48" customWidth="1"/>
    <col min="14861" max="14861" width="20" style="48" customWidth="1"/>
    <col min="14862" max="14863" width="11.42578125" style="48"/>
    <col min="14864" max="14864" width="18.28515625" style="48" customWidth="1"/>
    <col min="14865" max="14865" width="11.42578125" style="48"/>
    <col min="14866" max="14866" width="12.28515625" style="48" customWidth="1"/>
    <col min="14867" max="14867" width="18.7109375" style="48" customWidth="1"/>
    <col min="14868" max="14868" width="17.7109375" style="48" customWidth="1"/>
    <col min="14869" max="15104" width="11.42578125" style="48"/>
    <col min="15105" max="15106" width="25.85546875" style="48" customWidth="1"/>
    <col min="15107" max="15107" width="18" style="48" customWidth="1"/>
    <col min="15108" max="15108" width="18.5703125" style="48" customWidth="1"/>
    <col min="15109" max="15109" width="14.28515625" style="48" customWidth="1"/>
    <col min="15110" max="15110" width="20.140625" style="48" customWidth="1"/>
    <col min="15111" max="15111" width="18.28515625" style="48" customWidth="1"/>
    <col min="15112" max="15112" width="13.42578125" style="48" customWidth="1"/>
    <col min="15113" max="15113" width="21.7109375" style="48" customWidth="1"/>
    <col min="15114" max="15115" width="11.42578125" style="48"/>
    <col min="15116" max="15116" width="17.5703125" style="48" customWidth="1"/>
    <col min="15117" max="15117" width="20" style="48" customWidth="1"/>
    <col min="15118" max="15119" width="11.42578125" style="48"/>
    <col min="15120" max="15120" width="18.28515625" style="48" customWidth="1"/>
    <col min="15121" max="15121" width="11.42578125" style="48"/>
    <col min="15122" max="15122" width="12.28515625" style="48" customWidth="1"/>
    <col min="15123" max="15123" width="18.7109375" style="48" customWidth="1"/>
    <col min="15124" max="15124" width="17.7109375" style="48" customWidth="1"/>
    <col min="15125" max="15360" width="11.42578125" style="48"/>
    <col min="15361" max="15362" width="25.85546875" style="48" customWidth="1"/>
    <col min="15363" max="15363" width="18" style="48" customWidth="1"/>
    <col min="15364" max="15364" width="18.5703125" style="48" customWidth="1"/>
    <col min="15365" max="15365" width="14.28515625" style="48" customWidth="1"/>
    <col min="15366" max="15366" width="20.140625" style="48" customWidth="1"/>
    <col min="15367" max="15367" width="18.28515625" style="48" customWidth="1"/>
    <col min="15368" max="15368" width="13.42578125" style="48" customWidth="1"/>
    <col min="15369" max="15369" width="21.7109375" style="48" customWidth="1"/>
    <col min="15370" max="15371" width="11.42578125" style="48"/>
    <col min="15372" max="15372" width="17.5703125" style="48" customWidth="1"/>
    <col min="15373" max="15373" width="20" style="48" customWidth="1"/>
    <col min="15374" max="15375" width="11.42578125" style="48"/>
    <col min="15376" max="15376" width="18.28515625" style="48" customWidth="1"/>
    <col min="15377" max="15377" width="11.42578125" style="48"/>
    <col min="15378" max="15378" width="12.28515625" style="48" customWidth="1"/>
    <col min="15379" max="15379" width="18.7109375" style="48" customWidth="1"/>
    <col min="15380" max="15380" width="17.7109375" style="48" customWidth="1"/>
    <col min="15381" max="15616" width="11.42578125" style="48"/>
    <col min="15617" max="15618" width="25.85546875" style="48" customWidth="1"/>
    <col min="15619" max="15619" width="18" style="48" customWidth="1"/>
    <col min="15620" max="15620" width="18.5703125" style="48" customWidth="1"/>
    <col min="15621" max="15621" width="14.28515625" style="48" customWidth="1"/>
    <col min="15622" max="15622" width="20.140625" style="48" customWidth="1"/>
    <col min="15623" max="15623" width="18.28515625" style="48" customWidth="1"/>
    <col min="15624" max="15624" width="13.42578125" style="48" customWidth="1"/>
    <col min="15625" max="15625" width="21.7109375" style="48" customWidth="1"/>
    <col min="15626" max="15627" width="11.42578125" style="48"/>
    <col min="15628" max="15628" width="17.5703125" style="48" customWidth="1"/>
    <col min="15629" max="15629" width="20" style="48" customWidth="1"/>
    <col min="15630" max="15631" width="11.42578125" style="48"/>
    <col min="15632" max="15632" width="18.28515625" style="48" customWidth="1"/>
    <col min="15633" max="15633" width="11.42578125" style="48"/>
    <col min="15634" max="15634" width="12.28515625" style="48" customWidth="1"/>
    <col min="15635" max="15635" width="18.7109375" style="48" customWidth="1"/>
    <col min="15636" max="15636" width="17.7109375" style="48" customWidth="1"/>
    <col min="15637" max="15872" width="11.42578125" style="48"/>
    <col min="15873" max="15874" width="25.85546875" style="48" customWidth="1"/>
    <col min="15875" max="15875" width="18" style="48" customWidth="1"/>
    <col min="15876" max="15876" width="18.5703125" style="48" customWidth="1"/>
    <col min="15877" max="15877" width="14.28515625" style="48" customWidth="1"/>
    <col min="15878" max="15878" width="20.140625" style="48" customWidth="1"/>
    <col min="15879" max="15879" width="18.28515625" style="48" customWidth="1"/>
    <col min="15880" max="15880" width="13.42578125" style="48" customWidth="1"/>
    <col min="15881" max="15881" width="21.7109375" style="48" customWidth="1"/>
    <col min="15882" max="15883" width="11.42578125" style="48"/>
    <col min="15884" max="15884" width="17.5703125" style="48" customWidth="1"/>
    <col min="15885" max="15885" width="20" style="48" customWidth="1"/>
    <col min="15886" max="15887" width="11.42578125" style="48"/>
    <col min="15888" max="15888" width="18.28515625" style="48" customWidth="1"/>
    <col min="15889" max="15889" width="11.42578125" style="48"/>
    <col min="15890" max="15890" width="12.28515625" style="48" customWidth="1"/>
    <col min="15891" max="15891" width="18.7109375" style="48" customWidth="1"/>
    <col min="15892" max="15892" width="17.7109375" style="48" customWidth="1"/>
    <col min="15893" max="16128" width="11.42578125" style="48"/>
    <col min="16129" max="16130" width="25.85546875" style="48" customWidth="1"/>
    <col min="16131" max="16131" width="18" style="48" customWidth="1"/>
    <col min="16132" max="16132" width="18.5703125" style="48" customWidth="1"/>
    <col min="16133" max="16133" width="14.28515625" style="48" customWidth="1"/>
    <col min="16134" max="16134" width="20.140625" style="48" customWidth="1"/>
    <col min="16135" max="16135" width="18.28515625" style="48" customWidth="1"/>
    <col min="16136" max="16136" width="13.42578125" style="48" customWidth="1"/>
    <col min="16137" max="16137" width="21.7109375" style="48" customWidth="1"/>
    <col min="16138" max="16139" width="11.42578125" style="48"/>
    <col min="16140" max="16140" width="17.5703125" style="48" customWidth="1"/>
    <col min="16141" max="16141" width="20" style="48" customWidth="1"/>
    <col min="16142" max="16143" width="11.42578125" style="48"/>
    <col min="16144" max="16144" width="18.28515625" style="48" customWidth="1"/>
    <col min="16145" max="16145" width="11.42578125" style="48"/>
    <col min="16146" max="16146" width="12.28515625" style="48" customWidth="1"/>
    <col min="16147" max="16147" width="18.7109375" style="48" customWidth="1"/>
    <col min="16148" max="16148" width="17.7109375" style="48" customWidth="1"/>
    <col min="16149" max="16384" width="11.42578125" style="48"/>
  </cols>
  <sheetData>
    <row r="1" spans="1:8" x14ac:dyDescent="0.25">
      <c r="A1" s="211" t="s">
        <v>30</v>
      </c>
    </row>
    <row r="2" spans="1:8" x14ac:dyDescent="0.25">
      <c r="A2" s="150" t="s">
        <v>220</v>
      </c>
    </row>
    <row r="3" spans="1:8" s="130" customFormat="1" x14ac:dyDescent="0.25">
      <c r="B3" s="311"/>
    </row>
    <row r="4" spans="1:8" s="130" customFormat="1" x14ac:dyDescent="0.25"/>
    <row r="5" spans="1:8" ht="43.5" customHeight="1" x14ac:dyDescent="0.25">
      <c r="A5" s="312"/>
      <c r="B5" s="313" t="s">
        <v>221</v>
      </c>
      <c r="C5" s="313" t="s">
        <v>222</v>
      </c>
      <c r="D5" s="313" t="s">
        <v>223</v>
      </c>
      <c r="E5" s="313" t="s">
        <v>224</v>
      </c>
      <c r="F5" s="313" t="s">
        <v>225</v>
      </c>
    </row>
    <row r="6" spans="1:8" x14ac:dyDescent="0.25">
      <c r="A6" s="314" t="s">
        <v>196</v>
      </c>
      <c r="B6" s="315">
        <v>1</v>
      </c>
      <c r="C6" s="315">
        <v>4</v>
      </c>
      <c r="D6" s="315">
        <v>1</v>
      </c>
      <c r="E6" s="315">
        <v>1</v>
      </c>
      <c r="F6" s="315">
        <v>7</v>
      </c>
      <c r="H6" s="213"/>
    </row>
    <row r="7" spans="1:8" x14ac:dyDescent="0.25">
      <c r="A7" s="314" t="s">
        <v>195</v>
      </c>
      <c r="B7" s="315">
        <v>2</v>
      </c>
      <c r="C7" s="315">
        <v>1</v>
      </c>
      <c r="D7" s="315">
        <v>4</v>
      </c>
      <c r="E7" s="315">
        <v>4</v>
      </c>
      <c r="F7" s="315">
        <v>19</v>
      </c>
    </row>
    <row r="8" spans="1:8" x14ac:dyDescent="0.25">
      <c r="A8" s="314" t="s">
        <v>96</v>
      </c>
      <c r="B8" s="315">
        <v>3</v>
      </c>
      <c r="C8" s="315">
        <v>8</v>
      </c>
      <c r="D8" s="315">
        <v>10</v>
      </c>
      <c r="E8" s="315">
        <v>2</v>
      </c>
      <c r="F8" s="315">
        <v>20</v>
      </c>
    </row>
    <row r="9" spans="1:8" x14ac:dyDescent="0.25">
      <c r="A9" s="314" t="s">
        <v>186</v>
      </c>
      <c r="B9" s="315">
        <v>4</v>
      </c>
      <c r="C9" s="315">
        <v>5</v>
      </c>
      <c r="D9" s="315">
        <v>13</v>
      </c>
      <c r="E9" s="315">
        <v>7</v>
      </c>
      <c r="F9" s="315">
        <v>14</v>
      </c>
    </row>
    <row r="10" spans="1:8" x14ac:dyDescent="0.25">
      <c r="A10" s="314" t="s">
        <v>154</v>
      </c>
      <c r="B10" s="315">
        <v>5</v>
      </c>
      <c r="C10" s="315">
        <v>18</v>
      </c>
      <c r="D10" s="315">
        <v>5</v>
      </c>
      <c r="E10" s="315">
        <v>5</v>
      </c>
      <c r="F10" s="315">
        <v>15</v>
      </c>
    </row>
    <row r="11" spans="1:8" x14ac:dyDescent="0.25">
      <c r="A11" s="314" t="s">
        <v>193</v>
      </c>
      <c r="B11" s="315">
        <v>6</v>
      </c>
      <c r="C11" s="315">
        <v>3</v>
      </c>
      <c r="D11" s="315">
        <v>17</v>
      </c>
      <c r="E11" s="315">
        <v>18</v>
      </c>
      <c r="F11" s="315">
        <v>5</v>
      </c>
    </row>
    <row r="12" spans="1:8" x14ac:dyDescent="0.25">
      <c r="A12" s="314" t="s">
        <v>213</v>
      </c>
      <c r="B12" s="315">
        <v>7</v>
      </c>
      <c r="C12" s="315">
        <v>19</v>
      </c>
      <c r="D12" s="315">
        <v>9</v>
      </c>
      <c r="E12" s="315">
        <v>3</v>
      </c>
      <c r="F12" s="315">
        <v>24</v>
      </c>
    </row>
    <row r="13" spans="1:8" x14ac:dyDescent="0.25">
      <c r="A13" s="314" t="s">
        <v>214</v>
      </c>
      <c r="B13" s="315">
        <v>8</v>
      </c>
      <c r="C13" s="315">
        <v>13</v>
      </c>
      <c r="D13" s="315">
        <v>12</v>
      </c>
      <c r="E13" s="315">
        <v>15</v>
      </c>
      <c r="F13" s="315">
        <v>18</v>
      </c>
    </row>
    <row r="14" spans="1:8" x14ac:dyDescent="0.25">
      <c r="A14" s="314" t="s">
        <v>226</v>
      </c>
      <c r="B14" s="315">
        <v>9</v>
      </c>
      <c r="C14" s="315">
        <v>9</v>
      </c>
      <c r="D14" s="315">
        <v>24</v>
      </c>
      <c r="E14" s="315">
        <v>16</v>
      </c>
      <c r="F14" s="315">
        <v>4</v>
      </c>
    </row>
    <row r="15" spans="1:8" x14ac:dyDescent="0.25">
      <c r="A15" s="314" t="s">
        <v>198</v>
      </c>
      <c r="B15" s="315">
        <v>10</v>
      </c>
      <c r="C15" s="315">
        <v>2</v>
      </c>
      <c r="D15" s="315">
        <v>28</v>
      </c>
      <c r="E15" s="315">
        <v>9</v>
      </c>
      <c r="F15" s="315">
        <v>2</v>
      </c>
    </row>
    <row r="16" spans="1:8" x14ac:dyDescent="0.25">
      <c r="A16" s="314" t="s">
        <v>156</v>
      </c>
      <c r="B16" s="315">
        <v>11</v>
      </c>
      <c r="C16" s="315">
        <v>14</v>
      </c>
      <c r="D16" s="315">
        <v>26</v>
      </c>
      <c r="E16" s="315">
        <v>8</v>
      </c>
      <c r="F16" s="315">
        <v>6</v>
      </c>
    </row>
    <row r="17" spans="1:6" x14ac:dyDescent="0.25">
      <c r="A17" s="314" t="s">
        <v>215</v>
      </c>
      <c r="B17" s="315">
        <v>12</v>
      </c>
      <c r="C17" s="315">
        <v>10</v>
      </c>
      <c r="D17" s="315">
        <v>7</v>
      </c>
      <c r="E17" s="315">
        <v>23</v>
      </c>
      <c r="F17" s="315">
        <v>28</v>
      </c>
    </row>
    <row r="18" spans="1:6" x14ac:dyDescent="0.25">
      <c r="A18" s="314" t="s">
        <v>148</v>
      </c>
      <c r="B18" s="315">
        <v>13</v>
      </c>
      <c r="C18" s="315">
        <v>22</v>
      </c>
      <c r="D18" s="315">
        <v>29</v>
      </c>
      <c r="E18" s="315">
        <v>24</v>
      </c>
      <c r="F18" s="315">
        <v>1</v>
      </c>
    </row>
    <row r="19" spans="1:6" x14ac:dyDescent="0.25">
      <c r="A19" s="314" t="s">
        <v>227</v>
      </c>
      <c r="B19" s="315">
        <v>14</v>
      </c>
      <c r="C19" s="315">
        <v>20</v>
      </c>
      <c r="D19" s="315">
        <v>8</v>
      </c>
      <c r="E19" s="315">
        <v>10</v>
      </c>
      <c r="F19" s="315">
        <v>27</v>
      </c>
    </row>
    <row r="20" spans="1:6" x14ac:dyDescent="0.25">
      <c r="A20" s="314" t="s">
        <v>185</v>
      </c>
      <c r="B20" s="315">
        <v>15</v>
      </c>
      <c r="C20" s="315">
        <v>6</v>
      </c>
      <c r="D20" s="315">
        <v>19</v>
      </c>
      <c r="E20" s="315">
        <v>27</v>
      </c>
      <c r="F20" s="315">
        <v>25</v>
      </c>
    </row>
    <row r="21" spans="1:6" x14ac:dyDescent="0.25">
      <c r="A21" s="314" t="s">
        <v>228</v>
      </c>
      <c r="B21" s="315">
        <v>16</v>
      </c>
      <c r="C21" s="315">
        <v>24</v>
      </c>
      <c r="D21" s="315">
        <v>3</v>
      </c>
      <c r="E21" s="315">
        <v>26</v>
      </c>
      <c r="F21" s="315">
        <v>21</v>
      </c>
    </row>
    <row r="22" spans="1:6" x14ac:dyDescent="0.25">
      <c r="A22" s="314" t="s">
        <v>155</v>
      </c>
      <c r="B22" s="315">
        <v>17</v>
      </c>
      <c r="C22" s="315">
        <v>11</v>
      </c>
      <c r="D22" s="315">
        <v>22</v>
      </c>
      <c r="E22" s="315">
        <v>20</v>
      </c>
      <c r="F22" s="315">
        <v>26</v>
      </c>
    </row>
    <row r="23" spans="1:6" x14ac:dyDescent="0.25">
      <c r="A23" s="314" t="s">
        <v>183</v>
      </c>
      <c r="B23" s="315">
        <v>18</v>
      </c>
      <c r="C23" s="315">
        <v>23</v>
      </c>
      <c r="D23" s="315">
        <v>11</v>
      </c>
      <c r="E23" s="315">
        <v>17</v>
      </c>
      <c r="F23" s="315">
        <v>29</v>
      </c>
    </row>
    <row r="24" spans="1:6" x14ac:dyDescent="0.25">
      <c r="A24" s="314" t="s">
        <v>194</v>
      </c>
      <c r="B24" s="315">
        <v>19</v>
      </c>
      <c r="C24" s="315">
        <v>15</v>
      </c>
      <c r="D24" s="315">
        <v>30</v>
      </c>
      <c r="E24" s="315">
        <v>14</v>
      </c>
      <c r="F24" s="315">
        <v>11</v>
      </c>
    </row>
    <row r="25" spans="1:6" x14ac:dyDescent="0.25">
      <c r="A25" s="314" t="s">
        <v>212</v>
      </c>
      <c r="B25" s="315">
        <v>20</v>
      </c>
      <c r="C25" s="315">
        <v>21</v>
      </c>
      <c r="D25" s="315">
        <v>25</v>
      </c>
      <c r="E25" s="315">
        <v>13</v>
      </c>
      <c r="F25" s="315">
        <v>10</v>
      </c>
    </row>
    <row r="26" spans="1:6" x14ac:dyDescent="0.25">
      <c r="A26" s="314" t="s">
        <v>40</v>
      </c>
      <c r="B26" s="315">
        <v>21</v>
      </c>
      <c r="C26" s="315">
        <v>16</v>
      </c>
      <c r="D26" s="315">
        <v>14</v>
      </c>
      <c r="E26" s="315">
        <v>25</v>
      </c>
      <c r="F26" s="315">
        <v>30</v>
      </c>
    </row>
    <row r="27" spans="1:6" x14ac:dyDescent="0.25">
      <c r="A27" s="314" t="s">
        <v>210</v>
      </c>
      <c r="B27" s="315">
        <v>22</v>
      </c>
      <c r="C27" s="315">
        <v>28</v>
      </c>
      <c r="D27" s="315">
        <v>15</v>
      </c>
      <c r="E27" s="315">
        <v>11</v>
      </c>
      <c r="F27" s="315">
        <v>17</v>
      </c>
    </row>
    <row r="28" spans="1:6" x14ac:dyDescent="0.25">
      <c r="A28" s="314" t="s">
        <v>187</v>
      </c>
      <c r="B28" s="315">
        <v>23</v>
      </c>
      <c r="C28" s="315">
        <v>25</v>
      </c>
      <c r="D28" s="315">
        <v>20</v>
      </c>
      <c r="E28" s="315">
        <v>11</v>
      </c>
      <c r="F28" s="315">
        <v>22</v>
      </c>
    </row>
    <row r="29" spans="1:6" x14ac:dyDescent="0.25">
      <c r="A29" s="314" t="s">
        <v>199</v>
      </c>
      <c r="B29" s="315">
        <v>24</v>
      </c>
      <c r="C29" s="315">
        <v>26</v>
      </c>
      <c r="D29" s="315">
        <v>20</v>
      </c>
      <c r="E29" s="315">
        <v>28</v>
      </c>
      <c r="F29" s="315">
        <v>9</v>
      </c>
    </row>
    <row r="30" spans="1:6" x14ac:dyDescent="0.25">
      <c r="A30" s="314" t="s">
        <v>229</v>
      </c>
      <c r="B30" s="315">
        <v>25</v>
      </c>
      <c r="C30" s="315">
        <v>32</v>
      </c>
      <c r="D30" s="315">
        <v>2</v>
      </c>
      <c r="E30" s="315">
        <v>29</v>
      </c>
      <c r="F30" s="315">
        <v>12</v>
      </c>
    </row>
    <row r="31" spans="1:6" x14ac:dyDescent="0.25">
      <c r="A31" s="314" t="s">
        <v>153</v>
      </c>
      <c r="B31" s="315">
        <v>26</v>
      </c>
      <c r="C31" s="315">
        <v>12</v>
      </c>
      <c r="D31" s="315">
        <v>32</v>
      </c>
      <c r="E31" s="315">
        <v>6</v>
      </c>
      <c r="F31" s="315">
        <v>13</v>
      </c>
    </row>
    <row r="32" spans="1:6" x14ac:dyDescent="0.25">
      <c r="A32" s="314" t="s">
        <v>230</v>
      </c>
      <c r="B32" s="315">
        <v>27</v>
      </c>
      <c r="C32" s="315">
        <v>31</v>
      </c>
      <c r="D32" s="315">
        <v>16</v>
      </c>
      <c r="E32" s="315">
        <v>21</v>
      </c>
      <c r="F32" s="315">
        <v>8</v>
      </c>
    </row>
    <row r="33" spans="1:6" x14ac:dyDescent="0.25">
      <c r="A33" s="314" t="s">
        <v>231</v>
      </c>
      <c r="B33" s="315">
        <v>28</v>
      </c>
      <c r="C33" s="315">
        <v>30</v>
      </c>
      <c r="D33" s="315">
        <v>6</v>
      </c>
      <c r="E33" s="315">
        <v>30</v>
      </c>
      <c r="F33" s="315">
        <v>15</v>
      </c>
    </row>
    <row r="34" spans="1:6" x14ac:dyDescent="0.25">
      <c r="A34" s="314" t="s">
        <v>211</v>
      </c>
      <c r="B34" s="315">
        <v>29</v>
      </c>
      <c r="C34" s="315">
        <v>27</v>
      </c>
      <c r="D34" s="315">
        <v>18</v>
      </c>
      <c r="E34" s="315">
        <v>32</v>
      </c>
      <c r="F34" s="315">
        <v>3</v>
      </c>
    </row>
    <row r="35" spans="1:6" x14ac:dyDescent="0.25">
      <c r="A35" s="314" t="s">
        <v>190</v>
      </c>
      <c r="B35" s="315">
        <v>30</v>
      </c>
      <c r="C35" s="315">
        <v>6</v>
      </c>
      <c r="D35" s="315">
        <v>31</v>
      </c>
      <c r="E35" s="315">
        <v>19</v>
      </c>
      <c r="F35" s="315">
        <v>23</v>
      </c>
    </row>
    <row r="36" spans="1:6" x14ac:dyDescent="0.25">
      <c r="A36" s="314" t="s">
        <v>152</v>
      </c>
      <c r="B36" s="315">
        <v>31</v>
      </c>
      <c r="C36" s="315">
        <v>17</v>
      </c>
      <c r="D36" s="315">
        <v>27</v>
      </c>
      <c r="E36" s="315">
        <v>21</v>
      </c>
      <c r="F36" s="315">
        <v>32</v>
      </c>
    </row>
    <row r="37" spans="1:6" x14ac:dyDescent="0.25">
      <c r="A37" s="314" t="s">
        <v>232</v>
      </c>
      <c r="B37" s="315">
        <v>32</v>
      </c>
      <c r="C37" s="315">
        <v>29</v>
      </c>
      <c r="D37" s="315">
        <v>23</v>
      </c>
      <c r="E37" s="315">
        <v>31</v>
      </c>
      <c r="F37" s="315">
        <v>31</v>
      </c>
    </row>
  </sheetData>
  <hyperlinks>
    <hyperlink ref="A1" location="'Índice '!A60" display="ÍNDICE"/>
  </hyperlinks>
  <pageMargins left="0.75" right="0.75" top="1" bottom="1" header="0" footer="0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zoomScale="85" zoomScaleNormal="85" workbookViewId="0">
      <pane ySplit="7" topLeftCell="A8" activePane="bottomLeft" state="frozen"/>
      <selection activeCell="D106" sqref="D106"/>
      <selection pane="bottomLeft" activeCell="I25" sqref="I25"/>
    </sheetView>
  </sheetViews>
  <sheetFormatPr baseColWidth="10" defaultColWidth="29.28515625" defaultRowHeight="15" x14ac:dyDescent="0.25"/>
  <cols>
    <col min="1" max="1" width="26.85546875" style="130" customWidth="1"/>
    <col min="2" max="2" width="27.7109375" style="130" customWidth="1"/>
    <col min="3" max="3" width="29.140625" style="130" customWidth="1"/>
    <col min="4" max="4" width="29.5703125" style="130" customWidth="1"/>
    <col min="5" max="5" width="21.140625" style="130" hidden="1" customWidth="1"/>
    <col min="6" max="6" width="19" style="130" hidden="1" customWidth="1"/>
    <col min="7" max="7" width="27.5703125" style="130" hidden="1" customWidth="1"/>
    <col min="8" max="256" width="29.28515625" style="130"/>
    <col min="257" max="257" width="26.85546875" style="130" customWidth="1"/>
    <col min="258" max="258" width="27.7109375" style="130" customWidth="1"/>
    <col min="259" max="259" width="27.140625" style="130" customWidth="1"/>
    <col min="260" max="260" width="29.28515625" style="130"/>
    <col min="261" max="263" width="0" style="130" hidden="1" customWidth="1"/>
    <col min="264" max="512" width="29.28515625" style="130"/>
    <col min="513" max="513" width="26.85546875" style="130" customWidth="1"/>
    <col min="514" max="514" width="27.7109375" style="130" customWidth="1"/>
    <col min="515" max="515" width="27.140625" style="130" customWidth="1"/>
    <col min="516" max="516" width="29.28515625" style="130"/>
    <col min="517" max="519" width="0" style="130" hidden="1" customWidth="1"/>
    <col min="520" max="768" width="29.28515625" style="130"/>
    <col min="769" max="769" width="26.85546875" style="130" customWidth="1"/>
    <col min="770" max="770" width="27.7109375" style="130" customWidth="1"/>
    <col min="771" max="771" width="27.140625" style="130" customWidth="1"/>
    <col min="772" max="772" width="29.28515625" style="130"/>
    <col min="773" max="775" width="0" style="130" hidden="1" customWidth="1"/>
    <col min="776" max="1024" width="29.28515625" style="130"/>
    <col min="1025" max="1025" width="26.85546875" style="130" customWidth="1"/>
    <col min="1026" max="1026" width="27.7109375" style="130" customWidth="1"/>
    <col min="1027" max="1027" width="27.140625" style="130" customWidth="1"/>
    <col min="1028" max="1028" width="29.28515625" style="130"/>
    <col min="1029" max="1031" width="0" style="130" hidden="1" customWidth="1"/>
    <col min="1032" max="1280" width="29.28515625" style="130"/>
    <col min="1281" max="1281" width="26.85546875" style="130" customWidth="1"/>
    <col min="1282" max="1282" width="27.7109375" style="130" customWidth="1"/>
    <col min="1283" max="1283" width="27.140625" style="130" customWidth="1"/>
    <col min="1284" max="1284" width="29.28515625" style="130"/>
    <col min="1285" max="1287" width="0" style="130" hidden="1" customWidth="1"/>
    <col min="1288" max="1536" width="29.28515625" style="130"/>
    <col min="1537" max="1537" width="26.85546875" style="130" customWidth="1"/>
    <col min="1538" max="1538" width="27.7109375" style="130" customWidth="1"/>
    <col min="1539" max="1539" width="27.140625" style="130" customWidth="1"/>
    <col min="1540" max="1540" width="29.28515625" style="130"/>
    <col min="1541" max="1543" width="0" style="130" hidden="1" customWidth="1"/>
    <col min="1544" max="1792" width="29.28515625" style="130"/>
    <col min="1793" max="1793" width="26.85546875" style="130" customWidth="1"/>
    <col min="1794" max="1794" width="27.7109375" style="130" customWidth="1"/>
    <col min="1795" max="1795" width="27.140625" style="130" customWidth="1"/>
    <col min="1796" max="1796" width="29.28515625" style="130"/>
    <col min="1797" max="1799" width="0" style="130" hidden="1" customWidth="1"/>
    <col min="1800" max="2048" width="29.28515625" style="130"/>
    <col min="2049" max="2049" width="26.85546875" style="130" customWidth="1"/>
    <col min="2050" max="2050" width="27.7109375" style="130" customWidth="1"/>
    <col min="2051" max="2051" width="27.140625" style="130" customWidth="1"/>
    <col min="2052" max="2052" width="29.28515625" style="130"/>
    <col min="2053" max="2055" width="0" style="130" hidden="1" customWidth="1"/>
    <col min="2056" max="2304" width="29.28515625" style="130"/>
    <col min="2305" max="2305" width="26.85546875" style="130" customWidth="1"/>
    <col min="2306" max="2306" width="27.7109375" style="130" customWidth="1"/>
    <col min="2307" max="2307" width="27.140625" style="130" customWidth="1"/>
    <col min="2308" max="2308" width="29.28515625" style="130"/>
    <col min="2309" max="2311" width="0" style="130" hidden="1" customWidth="1"/>
    <col min="2312" max="2560" width="29.28515625" style="130"/>
    <col min="2561" max="2561" width="26.85546875" style="130" customWidth="1"/>
    <col min="2562" max="2562" width="27.7109375" style="130" customWidth="1"/>
    <col min="2563" max="2563" width="27.140625" style="130" customWidth="1"/>
    <col min="2564" max="2564" width="29.28515625" style="130"/>
    <col min="2565" max="2567" width="0" style="130" hidden="1" customWidth="1"/>
    <col min="2568" max="2816" width="29.28515625" style="130"/>
    <col min="2817" max="2817" width="26.85546875" style="130" customWidth="1"/>
    <col min="2818" max="2818" width="27.7109375" style="130" customWidth="1"/>
    <col min="2819" max="2819" width="27.140625" style="130" customWidth="1"/>
    <col min="2820" max="2820" width="29.28515625" style="130"/>
    <col min="2821" max="2823" width="0" style="130" hidden="1" customWidth="1"/>
    <col min="2824" max="3072" width="29.28515625" style="130"/>
    <col min="3073" max="3073" width="26.85546875" style="130" customWidth="1"/>
    <col min="3074" max="3074" width="27.7109375" style="130" customWidth="1"/>
    <col min="3075" max="3075" width="27.140625" style="130" customWidth="1"/>
    <col min="3076" max="3076" width="29.28515625" style="130"/>
    <col min="3077" max="3079" width="0" style="130" hidden="1" customWidth="1"/>
    <col min="3080" max="3328" width="29.28515625" style="130"/>
    <col min="3329" max="3329" width="26.85546875" style="130" customWidth="1"/>
    <col min="3330" max="3330" width="27.7109375" style="130" customWidth="1"/>
    <col min="3331" max="3331" width="27.140625" style="130" customWidth="1"/>
    <col min="3332" max="3332" width="29.28515625" style="130"/>
    <col min="3333" max="3335" width="0" style="130" hidden="1" customWidth="1"/>
    <col min="3336" max="3584" width="29.28515625" style="130"/>
    <col min="3585" max="3585" width="26.85546875" style="130" customWidth="1"/>
    <col min="3586" max="3586" width="27.7109375" style="130" customWidth="1"/>
    <col min="3587" max="3587" width="27.140625" style="130" customWidth="1"/>
    <col min="3588" max="3588" width="29.28515625" style="130"/>
    <col min="3589" max="3591" width="0" style="130" hidden="1" customWidth="1"/>
    <col min="3592" max="3840" width="29.28515625" style="130"/>
    <col min="3841" max="3841" width="26.85546875" style="130" customWidth="1"/>
    <col min="3842" max="3842" width="27.7109375" style="130" customWidth="1"/>
    <col min="3843" max="3843" width="27.140625" style="130" customWidth="1"/>
    <col min="3844" max="3844" width="29.28515625" style="130"/>
    <col min="3845" max="3847" width="0" style="130" hidden="1" customWidth="1"/>
    <col min="3848" max="4096" width="29.28515625" style="130"/>
    <col min="4097" max="4097" width="26.85546875" style="130" customWidth="1"/>
    <col min="4098" max="4098" width="27.7109375" style="130" customWidth="1"/>
    <col min="4099" max="4099" width="27.140625" style="130" customWidth="1"/>
    <col min="4100" max="4100" width="29.28515625" style="130"/>
    <col min="4101" max="4103" width="0" style="130" hidden="1" customWidth="1"/>
    <col min="4104" max="4352" width="29.28515625" style="130"/>
    <col min="4353" max="4353" width="26.85546875" style="130" customWidth="1"/>
    <col min="4354" max="4354" width="27.7109375" style="130" customWidth="1"/>
    <col min="4355" max="4355" width="27.140625" style="130" customWidth="1"/>
    <col min="4356" max="4356" width="29.28515625" style="130"/>
    <col min="4357" max="4359" width="0" style="130" hidden="1" customWidth="1"/>
    <col min="4360" max="4608" width="29.28515625" style="130"/>
    <col min="4609" max="4609" width="26.85546875" style="130" customWidth="1"/>
    <col min="4610" max="4610" width="27.7109375" style="130" customWidth="1"/>
    <col min="4611" max="4611" width="27.140625" style="130" customWidth="1"/>
    <col min="4612" max="4612" width="29.28515625" style="130"/>
    <col min="4613" max="4615" width="0" style="130" hidden="1" customWidth="1"/>
    <col min="4616" max="4864" width="29.28515625" style="130"/>
    <col min="4865" max="4865" width="26.85546875" style="130" customWidth="1"/>
    <col min="4866" max="4866" width="27.7109375" style="130" customWidth="1"/>
    <col min="4867" max="4867" width="27.140625" style="130" customWidth="1"/>
    <col min="4868" max="4868" width="29.28515625" style="130"/>
    <col min="4869" max="4871" width="0" style="130" hidden="1" customWidth="1"/>
    <col min="4872" max="5120" width="29.28515625" style="130"/>
    <col min="5121" max="5121" width="26.85546875" style="130" customWidth="1"/>
    <col min="5122" max="5122" width="27.7109375" style="130" customWidth="1"/>
    <col min="5123" max="5123" width="27.140625" style="130" customWidth="1"/>
    <col min="5124" max="5124" width="29.28515625" style="130"/>
    <col min="5125" max="5127" width="0" style="130" hidden="1" customWidth="1"/>
    <col min="5128" max="5376" width="29.28515625" style="130"/>
    <col min="5377" max="5377" width="26.85546875" style="130" customWidth="1"/>
    <col min="5378" max="5378" width="27.7109375" style="130" customWidth="1"/>
    <col min="5379" max="5379" width="27.140625" style="130" customWidth="1"/>
    <col min="5380" max="5380" width="29.28515625" style="130"/>
    <col min="5381" max="5383" width="0" style="130" hidden="1" customWidth="1"/>
    <col min="5384" max="5632" width="29.28515625" style="130"/>
    <col min="5633" max="5633" width="26.85546875" style="130" customWidth="1"/>
    <col min="5634" max="5634" width="27.7109375" style="130" customWidth="1"/>
    <col min="5635" max="5635" width="27.140625" style="130" customWidth="1"/>
    <col min="5636" max="5636" width="29.28515625" style="130"/>
    <col min="5637" max="5639" width="0" style="130" hidden="1" customWidth="1"/>
    <col min="5640" max="5888" width="29.28515625" style="130"/>
    <col min="5889" max="5889" width="26.85546875" style="130" customWidth="1"/>
    <col min="5890" max="5890" width="27.7109375" style="130" customWidth="1"/>
    <col min="5891" max="5891" width="27.140625" style="130" customWidth="1"/>
    <col min="5892" max="5892" width="29.28515625" style="130"/>
    <col min="5893" max="5895" width="0" style="130" hidden="1" customWidth="1"/>
    <col min="5896" max="6144" width="29.28515625" style="130"/>
    <col min="6145" max="6145" width="26.85546875" style="130" customWidth="1"/>
    <col min="6146" max="6146" width="27.7109375" style="130" customWidth="1"/>
    <col min="6147" max="6147" width="27.140625" style="130" customWidth="1"/>
    <col min="6148" max="6148" width="29.28515625" style="130"/>
    <col min="6149" max="6151" width="0" style="130" hidden="1" customWidth="1"/>
    <col min="6152" max="6400" width="29.28515625" style="130"/>
    <col min="6401" max="6401" width="26.85546875" style="130" customWidth="1"/>
    <col min="6402" max="6402" width="27.7109375" style="130" customWidth="1"/>
    <col min="6403" max="6403" width="27.140625" style="130" customWidth="1"/>
    <col min="6404" max="6404" width="29.28515625" style="130"/>
    <col min="6405" max="6407" width="0" style="130" hidden="1" customWidth="1"/>
    <col min="6408" max="6656" width="29.28515625" style="130"/>
    <col min="6657" max="6657" width="26.85546875" style="130" customWidth="1"/>
    <col min="6658" max="6658" width="27.7109375" style="130" customWidth="1"/>
    <col min="6659" max="6659" width="27.140625" style="130" customWidth="1"/>
    <col min="6660" max="6660" width="29.28515625" style="130"/>
    <col min="6661" max="6663" width="0" style="130" hidden="1" customWidth="1"/>
    <col min="6664" max="6912" width="29.28515625" style="130"/>
    <col min="6913" max="6913" width="26.85546875" style="130" customWidth="1"/>
    <col min="6914" max="6914" width="27.7109375" style="130" customWidth="1"/>
    <col min="6915" max="6915" width="27.140625" style="130" customWidth="1"/>
    <col min="6916" max="6916" width="29.28515625" style="130"/>
    <col min="6917" max="6919" width="0" style="130" hidden="1" customWidth="1"/>
    <col min="6920" max="7168" width="29.28515625" style="130"/>
    <col min="7169" max="7169" width="26.85546875" style="130" customWidth="1"/>
    <col min="7170" max="7170" width="27.7109375" style="130" customWidth="1"/>
    <col min="7171" max="7171" width="27.140625" style="130" customWidth="1"/>
    <col min="7172" max="7172" width="29.28515625" style="130"/>
    <col min="7173" max="7175" width="0" style="130" hidden="1" customWidth="1"/>
    <col min="7176" max="7424" width="29.28515625" style="130"/>
    <col min="7425" max="7425" width="26.85546875" style="130" customWidth="1"/>
    <col min="7426" max="7426" width="27.7109375" style="130" customWidth="1"/>
    <col min="7427" max="7427" width="27.140625" style="130" customWidth="1"/>
    <col min="7428" max="7428" width="29.28515625" style="130"/>
    <col min="7429" max="7431" width="0" style="130" hidden="1" customWidth="1"/>
    <col min="7432" max="7680" width="29.28515625" style="130"/>
    <col min="7681" max="7681" width="26.85546875" style="130" customWidth="1"/>
    <col min="7682" max="7682" width="27.7109375" style="130" customWidth="1"/>
    <col min="7683" max="7683" width="27.140625" style="130" customWidth="1"/>
    <col min="7684" max="7684" width="29.28515625" style="130"/>
    <col min="7685" max="7687" width="0" style="130" hidden="1" customWidth="1"/>
    <col min="7688" max="7936" width="29.28515625" style="130"/>
    <col min="7937" max="7937" width="26.85546875" style="130" customWidth="1"/>
    <col min="7938" max="7938" width="27.7109375" style="130" customWidth="1"/>
    <col min="7939" max="7939" width="27.140625" style="130" customWidth="1"/>
    <col min="7940" max="7940" width="29.28515625" style="130"/>
    <col min="7941" max="7943" width="0" style="130" hidden="1" customWidth="1"/>
    <col min="7944" max="8192" width="29.28515625" style="130"/>
    <col min="8193" max="8193" width="26.85546875" style="130" customWidth="1"/>
    <col min="8194" max="8194" width="27.7109375" style="130" customWidth="1"/>
    <col min="8195" max="8195" width="27.140625" style="130" customWidth="1"/>
    <col min="8196" max="8196" width="29.28515625" style="130"/>
    <col min="8197" max="8199" width="0" style="130" hidden="1" customWidth="1"/>
    <col min="8200" max="8448" width="29.28515625" style="130"/>
    <col min="8449" max="8449" width="26.85546875" style="130" customWidth="1"/>
    <col min="8450" max="8450" width="27.7109375" style="130" customWidth="1"/>
    <col min="8451" max="8451" width="27.140625" style="130" customWidth="1"/>
    <col min="8452" max="8452" width="29.28515625" style="130"/>
    <col min="8453" max="8455" width="0" style="130" hidden="1" customWidth="1"/>
    <col min="8456" max="8704" width="29.28515625" style="130"/>
    <col min="8705" max="8705" width="26.85546875" style="130" customWidth="1"/>
    <col min="8706" max="8706" width="27.7109375" style="130" customWidth="1"/>
    <col min="8707" max="8707" width="27.140625" style="130" customWidth="1"/>
    <col min="8708" max="8708" width="29.28515625" style="130"/>
    <col min="8709" max="8711" width="0" style="130" hidden="1" customWidth="1"/>
    <col min="8712" max="8960" width="29.28515625" style="130"/>
    <col min="8961" max="8961" width="26.85546875" style="130" customWidth="1"/>
    <col min="8962" max="8962" width="27.7109375" style="130" customWidth="1"/>
    <col min="8963" max="8963" width="27.140625" style="130" customWidth="1"/>
    <col min="8964" max="8964" width="29.28515625" style="130"/>
    <col min="8965" max="8967" width="0" style="130" hidden="1" customWidth="1"/>
    <col min="8968" max="9216" width="29.28515625" style="130"/>
    <col min="9217" max="9217" width="26.85546875" style="130" customWidth="1"/>
    <col min="9218" max="9218" width="27.7109375" style="130" customWidth="1"/>
    <col min="9219" max="9219" width="27.140625" style="130" customWidth="1"/>
    <col min="9220" max="9220" width="29.28515625" style="130"/>
    <col min="9221" max="9223" width="0" style="130" hidden="1" customWidth="1"/>
    <col min="9224" max="9472" width="29.28515625" style="130"/>
    <col min="9473" max="9473" width="26.85546875" style="130" customWidth="1"/>
    <col min="9474" max="9474" width="27.7109375" style="130" customWidth="1"/>
    <col min="9475" max="9475" width="27.140625" style="130" customWidth="1"/>
    <col min="9476" max="9476" width="29.28515625" style="130"/>
    <col min="9477" max="9479" width="0" style="130" hidden="1" customWidth="1"/>
    <col min="9480" max="9728" width="29.28515625" style="130"/>
    <col min="9729" max="9729" width="26.85546875" style="130" customWidth="1"/>
    <col min="9730" max="9730" width="27.7109375" style="130" customWidth="1"/>
    <col min="9731" max="9731" width="27.140625" style="130" customWidth="1"/>
    <col min="9732" max="9732" width="29.28515625" style="130"/>
    <col min="9733" max="9735" width="0" style="130" hidden="1" customWidth="1"/>
    <col min="9736" max="9984" width="29.28515625" style="130"/>
    <col min="9985" max="9985" width="26.85546875" style="130" customWidth="1"/>
    <col min="9986" max="9986" width="27.7109375" style="130" customWidth="1"/>
    <col min="9987" max="9987" width="27.140625" style="130" customWidth="1"/>
    <col min="9988" max="9988" width="29.28515625" style="130"/>
    <col min="9989" max="9991" width="0" style="130" hidden="1" customWidth="1"/>
    <col min="9992" max="10240" width="29.28515625" style="130"/>
    <col min="10241" max="10241" width="26.85546875" style="130" customWidth="1"/>
    <col min="10242" max="10242" width="27.7109375" style="130" customWidth="1"/>
    <col min="10243" max="10243" width="27.140625" style="130" customWidth="1"/>
    <col min="10244" max="10244" width="29.28515625" style="130"/>
    <col min="10245" max="10247" width="0" style="130" hidden="1" customWidth="1"/>
    <col min="10248" max="10496" width="29.28515625" style="130"/>
    <col min="10497" max="10497" width="26.85546875" style="130" customWidth="1"/>
    <col min="10498" max="10498" width="27.7109375" style="130" customWidth="1"/>
    <col min="10499" max="10499" width="27.140625" style="130" customWidth="1"/>
    <col min="10500" max="10500" width="29.28515625" style="130"/>
    <col min="10501" max="10503" width="0" style="130" hidden="1" customWidth="1"/>
    <col min="10504" max="10752" width="29.28515625" style="130"/>
    <col min="10753" max="10753" width="26.85546875" style="130" customWidth="1"/>
    <col min="10754" max="10754" width="27.7109375" style="130" customWidth="1"/>
    <col min="10755" max="10755" width="27.140625" style="130" customWidth="1"/>
    <col min="10756" max="10756" width="29.28515625" style="130"/>
    <col min="10757" max="10759" width="0" style="130" hidden="1" customWidth="1"/>
    <col min="10760" max="11008" width="29.28515625" style="130"/>
    <col min="11009" max="11009" width="26.85546875" style="130" customWidth="1"/>
    <col min="11010" max="11010" width="27.7109375" style="130" customWidth="1"/>
    <col min="11011" max="11011" width="27.140625" style="130" customWidth="1"/>
    <col min="11012" max="11012" width="29.28515625" style="130"/>
    <col min="11013" max="11015" width="0" style="130" hidden="1" customWidth="1"/>
    <col min="11016" max="11264" width="29.28515625" style="130"/>
    <col min="11265" max="11265" width="26.85546875" style="130" customWidth="1"/>
    <col min="11266" max="11266" width="27.7109375" style="130" customWidth="1"/>
    <col min="11267" max="11267" width="27.140625" style="130" customWidth="1"/>
    <col min="11268" max="11268" width="29.28515625" style="130"/>
    <col min="11269" max="11271" width="0" style="130" hidden="1" customWidth="1"/>
    <col min="11272" max="11520" width="29.28515625" style="130"/>
    <col min="11521" max="11521" width="26.85546875" style="130" customWidth="1"/>
    <col min="11522" max="11522" width="27.7109375" style="130" customWidth="1"/>
    <col min="11523" max="11523" width="27.140625" style="130" customWidth="1"/>
    <col min="11524" max="11524" width="29.28515625" style="130"/>
    <col min="11525" max="11527" width="0" style="130" hidden="1" customWidth="1"/>
    <col min="11528" max="11776" width="29.28515625" style="130"/>
    <col min="11777" max="11777" width="26.85546875" style="130" customWidth="1"/>
    <col min="11778" max="11778" width="27.7109375" style="130" customWidth="1"/>
    <col min="11779" max="11779" width="27.140625" style="130" customWidth="1"/>
    <col min="11780" max="11780" width="29.28515625" style="130"/>
    <col min="11781" max="11783" width="0" style="130" hidden="1" customWidth="1"/>
    <col min="11784" max="12032" width="29.28515625" style="130"/>
    <col min="12033" max="12033" width="26.85546875" style="130" customWidth="1"/>
    <col min="12034" max="12034" width="27.7109375" style="130" customWidth="1"/>
    <col min="12035" max="12035" width="27.140625" style="130" customWidth="1"/>
    <col min="12036" max="12036" width="29.28515625" style="130"/>
    <col min="12037" max="12039" width="0" style="130" hidden="1" customWidth="1"/>
    <col min="12040" max="12288" width="29.28515625" style="130"/>
    <col min="12289" max="12289" width="26.85546875" style="130" customWidth="1"/>
    <col min="12290" max="12290" width="27.7109375" style="130" customWidth="1"/>
    <col min="12291" max="12291" width="27.140625" style="130" customWidth="1"/>
    <col min="12292" max="12292" width="29.28515625" style="130"/>
    <col min="12293" max="12295" width="0" style="130" hidden="1" customWidth="1"/>
    <col min="12296" max="12544" width="29.28515625" style="130"/>
    <col min="12545" max="12545" width="26.85546875" style="130" customWidth="1"/>
    <col min="12546" max="12546" width="27.7109375" style="130" customWidth="1"/>
    <col min="12547" max="12547" width="27.140625" style="130" customWidth="1"/>
    <col min="12548" max="12548" width="29.28515625" style="130"/>
    <col min="12549" max="12551" width="0" style="130" hidden="1" customWidth="1"/>
    <col min="12552" max="12800" width="29.28515625" style="130"/>
    <col min="12801" max="12801" width="26.85546875" style="130" customWidth="1"/>
    <col min="12802" max="12802" width="27.7109375" style="130" customWidth="1"/>
    <col min="12803" max="12803" width="27.140625" style="130" customWidth="1"/>
    <col min="12804" max="12804" width="29.28515625" style="130"/>
    <col min="12805" max="12807" width="0" style="130" hidden="1" customWidth="1"/>
    <col min="12808" max="13056" width="29.28515625" style="130"/>
    <col min="13057" max="13057" width="26.85546875" style="130" customWidth="1"/>
    <col min="13058" max="13058" width="27.7109375" style="130" customWidth="1"/>
    <col min="13059" max="13059" width="27.140625" style="130" customWidth="1"/>
    <col min="13060" max="13060" width="29.28515625" style="130"/>
    <col min="13061" max="13063" width="0" style="130" hidden="1" customWidth="1"/>
    <col min="13064" max="13312" width="29.28515625" style="130"/>
    <col min="13313" max="13313" width="26.85546875" style="130" customWidth="1"/>
    <col min="13314" max="13314" width="27.7109375" style="130" customWidth="1"/>
    <col min="13315" max="13315" width="27.140625" style="130" customWidth="1"/>
    <col min="13316" max="13316" width="29.28515625" style="130"/>
    <col min="13317" max="13319" width="0" style="130" hidden="1" customWidth="1"/>
    <col min="13320" max="13568" width="29.28515625" style="130"/>
    <col min="13569" max="13569" width="26.85546875" style="130" customWidth="1"/>
    <col min="13570" max="13570" width="27.7109375" style="130" customWidth="1"/>
    <col min="13571" max="13571" width="27.140625" style="130" customWidth="1"/>
    <col min="13572" max="13572" width="29.28515625" style="130"/>
    <col min="13573" max="13575" width="0" style="130" hidden="1" customWidth="1"/>
    <col min="13576" max="13824" width="29.28515625" style="130"/>
    <col min="13825" max="13825" width="26.85546875" style="130" customWidth="1"/>
    <col min="13826" max="13826" width="27.7109375" style="130" customWidth="1"/>
    <col min="13827" max="13827" width="27.140625" style="130" customWidth="1"/>
    <col min="13828" max="13828" width="29.28515625" style="130"/>
    <col min="13829" max="13831" width="0" style="130" hidden="1" customWidth="1"/>
    <col min="13832" max="14080" width="29.28515625" style="130"/>
    <col min="14081" max="14081" width="26.85546875" style="130" customWidth="1"/>
    <col min="14082" max="14082" width="27.7109375" style="130" customWidth="1"/>
    <col min="14083" max="14083" width="27.140625" style="130" customWidth="1"/>
    <col min="14084" max="14084" width="29.28515625" style="130"/>
    <col min="14085" max="14087" width="0" style="130" hidden="1" customWidth="1"/>
    <col min="14088" max="14336" width="29.28515625" style="130"/>
    <col min="14337" max="14337" width="26.85546875" style="130" customWidth="1"/>
    <col min="14338" max="14338" width="27.7109375" style="130" customWidth="1"/>
    <col min="14339" max="14339" width="27.140625" style="130" customWidth="1"/>
    <col min="14340" max="14340" width="29.28515625" style="130"/>
    <col min="14341" max="14343" width="0" style="130" hidden="1" customWidth="1"/>
    <col min="14344" max="14592" width="29.28515625" style="130"/>
    <col min="14593" max="14593" width="26.85546875" style="130" customWidth="1"/>
    <col min="14594" max="14594" width="27.7109375" style="130" customWidth="1"/>
    <col min="14595" max="14595" width="27.140625" style="130" customWidth="1"/>
    <col min="14596" max="14596" width="29.28515625" style="130"/>
    <col min="14597" max="14599" width="0" style="130" hidden="1" customWidth="1"/>
    <col min="14600" max="14848" width="29.28515625" style="130"/>
    <col min="14849" max="14849" width="26.85546875" style="130" customWidth="1"/>
    <col min="14850" max="14850" width="27.7109375" style="130" customWidth="1"/>
    <col min="14851" max="14851" width="27.140625" style="130" customWidth="1"/>
    <col min="14852" max="14852" width="29.28515625" style="130"/>
    <col min="14853" max="14855" width="0" style="130" hidden="1" customWidth="1"/>
    <col min="14856" max="15104" width="29.28515625" style="130"/>
    <col min="15105" max="15105" width="26.85546875" style="130" customWidth="1"/>
    <col min="15106" max="15106" width="27.7109375" style="130" customWidth="1"/>
    <col min="15107" max="15107" width="27.140625" style="130" customWidth="1"/>
    <col min="15108" max="15108" width="29.28515625" style="130"/>
    <col min="15109" max="15111" width="0" style="130" hidden="1" customWidth="1"/>
    <col min="15112" max="15360" width="29.28515625" style="130"/>
    <col min="15361" max="15361" width="26.85546875" style="130" customWidth="1"/>
    <col min="15362" max="15362" width="27.7109375" style="130" customWidth="1"/>
    <col min="15363" max="15363" width="27.140625" style="130" customWidth="1"/>
    <col min="15364" max="15364" width="29.28515625" style="130"/>
    <col min="15365" max="15367" width="0" style="130" hidden="1" customWidth="1"/>
    <col min="15368" max="15616" width="29.28515625" style="130"/>
    <col min="15617" max="15617" width="26.85546875" style="130" customWidth="1"/>
    <col min="15618" max="15618" width="27.7109375" style="130" customWidth="1"/>
    <col min="15619" max="15619" width="27.140625" style="130" customWidth="1"/>
    <col min="15620" max="15620" width="29.28515625" style="130"/>
    <col min="15621" max="15623" width="0" style="130" hidden="1" customWidth="1"/>
    <col min="15624" max="15872" width="29.28515625" style="130"/>
    <col min="15873" max="15873" width="26.85546875" style="130" customWidth="1"/>
    <col min="15874" max="15874" width="27.7109375" style="130" customWidth="1"/>
    <col min="15875" max="15875" width="27.140625" style="130" customWidth="1"/>
    <col min="15876" max="15876" width="29.28515625" style="130"/>
    <col min="15877" max="15879" width="0" style="130" hidden="1" customWidth="1"/>
    <col min="15880" max="16128" width="29.28515625" style="130"/>
    <col min="16129" max="16129" width="26.85546875" style="130" customWidth="1"/>
    <col min="16130" max="16130" width="27.7109375" style="130" customWidth="1"/>
    <col min="16131" max="16131" width="27.140625" style="130" customWidth="1"/>
    <col min="16132" max="16132" width="29.28515625" style="130"/>
    <col min="16133" max="16135" width="0" style="130" hidden="1" customWidth="1"/>
    <col min="16136" max="16384" width="29.28515625" style="130"/>
  </cols>
  <sheetData>
    <row r="1" spans="1:13" x14ac:dyDescent="0.25">
      <c r="A1" s="211" t="s">
        <v>30</v>
      </c>
    </row>
    <row r="2" spans="1:13" ht="15.75" x14ac:dyDescent="0.25">
      <c r="A2" s="456" t="s">
        <v>459</v>
      </c>
      <c r="B2" s="457"/>
      <c r="C2" s="464"/>
    </row>
    <row r="3" spans="1:13" ht="15.75" x14ac:dyDescent="0.25">
      <c r="A3" s="456" t="s">
        <v>233</v>
      </c>
      <c r="B3" s="457"/>
      <c r="C3" s="464"/>
    </row>
    <row r="4" spans="1:13" ht="15.75" thickBot="1" x14ac:dyDescent="0.3">
      <c r="A4" s="458"/>
      <c r="B4" s="457"/>
      <c r="C4" s="464"/>
    </row>
    <row r="5" spans="1:13" ht="15.75" customHeight="1" x14ac:dyDescent="0.25">
      <c r="A5" s="582" t="s">
        <v>234</v>
      </c>
      <c r="B5" s="584" t="s">
        <v>235</v>
      </c>
      <c r="C5" s="584" t="s">
        <v>378</v>
      </c>
      <c r="D5" s="584" t="s">
        <v>433</v>
      </c>
      <c r="E5" s="586" t="s">
        <v>236</v>
      </c>
      <c r="F5" s="586"/>
      <c r="G5" s="587"/>
      <c r="K5" s="588"/>
      <c r="L5" s="588"/>
      <c r="M5" s="588"/>
    </row>
    <row r="6" spans="1:13" ht="38.25" customHeight="1" x14ac:dyDescent="0.25">
      <c r="A6" s="583"/>
      <c r="B6" s="585"/>
      <c r="C6" s="585"/>
      <c r="D6" s="585"/>
      <c r="E6" s="316" t="s">
        <v>237</v>
      </c>
      <c r="F6" s="316" t="s">
        <v>238</v>
      </c>
      <c r="G6" s="317" t="s">
        <v>239</v>
      </c>
      <c r="K6" s="318"/>
      <c r="L6" s="318"/>
      <c r="M6" s="318"/>
    </row>
    <row r="7" spans="1:13" ht="31.5" customHeight="1" x14ac:dyDescent="0.25">
      <c r="A7" s="583"/>
      <c r="B7" s="459" t="s">
        <v>240</v>
      </c>
      <c r="C7" s="459" t="s">
        <v>240</v>
      </c>
      <c r="D7" s="459" t="s">
        <v>240</v>
      </c>
      <c r="E7" s="319" t="s">
        <v>241</v>
      </c>
      <c r="F7" s="319" t="s">
        <v>241</v>
      </c>
      <c r="G7" s="319" t="s">
        <v>241</v>
      </c>
      <c r="K7" s="320"/>
      <c r="L7" s="320"/>
      <c r="M7" s="320"/>
    </row>
    <row r="8" spans="1:13" x14ac:dyDescent="0.25">
      <c r="A8" s="465" t="s">
        <v>42</v>
      </c>
      <c r="B8" s="461">
        <v>1</v>
      </c>
      <c r="C8" s="461">
        <v>1</v>
      </c>
      <c r="D8" s="461">
        <v>1</v>
      </c>
      <c r="E8" s="321">
        <v>1</v>
      </c>
      <c r="F8" s="321">
        <v>1</v>
      </c>
      <c r="G8" s="322">
        <v>1</v>
      </c>
    </row>
    <row r="9" spans="1:13" x14ac:dyDescent="0.25">
      <c r="A9" s="465" t="s">
        <v>39</v>
      </c>
      <c r="B9" s="461">
        <v>2</v>
      </c>
      <c r="C9" s="461">
        <v>2</v>
      </c>
      <c r="D9" s="461">
        <v>2</v>
      </c>
      <c r="E9" s="321">
        <v>4</v>
      </c>
      <c r="F9" s="321">
        <v>3</v>
      </c>
      <c r="G9" s="322">
        <v>2</v>
      </c>
    </row>
    <row r="10" spans="1:13" x14ac:dyDescent="0.25">
      <c r="A10" s="465" t="s">
        <v>64</v>
      </c>
      <c r="B10" s="461">
        <v>3</v>
      </c>
      <c r="C10" s="461">
        <v>4</v>
      </c>
      <c r="D10" s="461">
        <v>3</v>
      </c>
      <c r="E10" s="321">
        <v>2</v>
      </c>
      <c r="F10" s="321">
        <v>5</v>
      </c>
      <c r="G10" s="322">
        <v>8</v>
      </c>
    </row>
    <row r="11" spans="1:13" x14ac:dyDescent="0.25">
      <c r="A11" s="465" t="s">
        <v>63</v>
      </c>
      <c r="B11" s="461">
        <v>6</v>
      </c>
      <c r="C11" s="461">
        <v>5</v>
      </c>
      <c r="D11" s="461">
        <v>4</v>
      </c>
      <c r="E11" s="321">
        <v>6</v>
      </c>
      <c r="F11" s="321">
        <v>8</v>
      </c>
      <c r="G11" s="322">
        <v>5</v>
      </c>
      <c r="I11" s="240"/>
      <c r="J11" s="323"/>
      <c r="K11" s="240"/>
    </row>
    <row r="12" spans="1:13" x14ac:dyDescent="0.25">
      <c r="A12" s="465" t="s">
        <v>41</v>
      </c>
      <c r="B12" s="461">
        <v>5</v>
      </c>
      <c r="C12" s="461">
        <v>6</v>
      </c>
      <c r="D12" s="461">
        <v>5</v>
      </c>
      <c r="E12" s="321">
        <v>7</v>
      </c>
      <c r="F12" s="321">
        <v>7</v>
      </c>
      <c r="G12" s="322">
        <v>3</v>
      </c>
      <c r="I12" s="240"/>
      <c r="J12" s="323"/>
      <c r="K12" s="240"/>
    </row>
    <row r="13" spans="1:13" x14ac:dyDescent="0.25">
      <c r="A13" s="465" t="s">
        <v>67</v>
      </c>
      <c r="B13" s="461">
        <v>4</v>
      </c>
      <c r="C13" s="461">
        <v>3</v>
      </c>
      <c r="D13" s="461">
        <v>6</v>
      </c>
      <c r="E13" s="321">
        <v>8</v>
      </c>
      <c r="F13" s="321">
        <v>4</v>
      </c>
      <c r="G13" s="322">
        <v>7</v>
      </c>
      <c r="I13" s="240"/>
      <c r="J13" s="323"/>
      <c r="K13" s="240"/>
    </row>
    <row r="14" spans="1:13" x14ac:dyDescent="0.25">
      <c r="A14" s="465" t="s">
        <v>45</v>
      </c>
      <c r="B14" s="461">
        <v>7</v>
      </c>
      <c r="C14" s="461">
        <v>7</v>
      </c>
      <c r="D14" s="461">
        <v>7</v>
      </c>
      <c r="E14" s="321">
        <v>3</v>
      </c>
      <c r="F14" s="321">
        <v>9</v>
      </c>
      <c r="G14" s="322">
        <v>4</v>
      </c>
      <c r="I14" s="240"/>
      <c r="J14" s="323"/>
      <c r="K14" s="240"/>
    </row>
    <row r="15" spans="1:13" x14ac:dyDescent="0.25">
      <c r="A15" s="465" t="s">
        <v>62</v>
      </c>
      <c r="B15" s="461">
        <v>10</v>
      </c>
      <c r="C15" s="461">
        <v>10</v>
      </c>
      <c r="D15" s="461">
        <v>8</v>
      </c>
      <c r="E15" s="321">
        <v>10</v>
      </c>
      <c r="F15" s="321">
        <v>2</v>
      </c>
      <c r="G15" s="322">
        <v>6</v>
      </c>
      <c r="I15" s="240"/>
      <c r="J15" s="323"/>
      <c r="K15" s="240"/>
    </row>
    <row r="16" spans="1:13" x14ac:dyDescent="0.25">
      <c r="A16" s="465" t="s">
        <v>52</v>
      </c>
      <c r="B16" s="461">
        <v>8</v>
      </c>
      <c r="C16" s="461">
        <v>8</v>
      </c>
      <c r="D16" s="461">
        <v>9</v>
      </c>
      <c r="E16" s="321">
        <v>11</v>
      </c>
      <c r="F16" s="321">
        <v>10</v>
      </c>
      <c r="G16" s="322">
        <v>15</v>
      </c>
      <c r="I16" s="240"/>
      <c r="J16" s="323"/>
      <c r="K16" s="240"/>
    </row>
    <row r="17" spans="1:11" x14ac:dyDescent="0.25">
      <c r="A17" s="465" t="s">
        <v>44</v>
      </c>
      <c r="B17" s="461">
        <v>9</v>
      </c>
      <c r="C17" s="461">
        <v>9</v>
      </c>
      <c r="D17" s="461">
        <v>10</v>
      </c>
      <c r="E17" s="321">
        <v>5</v>
      </c>
      <c r="F17" s="321">
        <v>6</v>
      </c>
      <c r="G17" s="322">
        <v>12</v>
      </c>
      <c r="I17" s="240"/>
      <c r="J17" s="323"/>
      <c r="K17" s="240"/>
    </row>
    <row r="18" spans="1:11" x14ac:dyDescent="0.25">
      <c r="A18" s="465" t="s">
        <v>66</v>
      </c>
      <c r="B18" s="461">
        <v>13</v>
      </c>
      <c r="C18" s="461">
        <v>12</v>
      </c>
      <c r="D18" s="461">
        <v>11</v>
      </c>
      <c r="E18" s="321">
        <v>9</v>
      </c>
      <c r="F18" s="321">
        <v>16</v>
      </c>
      <c r="G18" s="322">
        <v>21</v>
      </c>
      <c r="I18" s="240"/>
      <c r="J18" s="323"/>
      <c r="K18" s="240"/>
    </row>
    <row r="19" spans="1:11" x14ac:dyDescent="0.25">
      <c r="A19" s="465" t="s">
        <v>43</v>
      </c>
      <c r="B19" s="461">
        <v>12</v>
      </c>
      <c r="C19" s="461">
        <v>11</v>
      </c>
      <c r="D19" s="461">
        <v>12</v>
      </c>
      <c r="E19" s="321">
        <v>14</v>
      </c>
      <c r="F19" s="321">
        <v>15</v>
      </c>
      <c r="G19" s="322">
        <v>11</v>
      </c>
      <c r="I19" s="240"/>
      <c r="J19" s="323"/>
      <c r="K19" s="240"/>
    </row>
    <row r="20" spans="1:11" x14ac:dyDescent="0.25">
      <c r="A20" s="465" t="s">
        <v>55</v>
      </c>
      <c r="B20" s="462">
        <v>15</v>
      </c>
      <c r="C20" s="461">
        <v>13</v>
      </c>
      <c r="D20" s="461">
        <v>13</v>
      </c>
      <c r="E20" s="321">
        <v>15</v>
      </c>
      <c r="F20" s="321">
        <v>11</v>
      </c>
      <c r="G20" s="322">
        <v>9</v>
      </c>
      <c r="I20" s="240"/>
      <c r="J20" s="323"/>
      <c r="K20" s="240"/>
    </row>
    <row r="21" spans="1:11" x14ac:dyDescent="0.25">
      <c r="A21" s="465" t="s">
        <v>60</v>
      </c>
      <c r="B21" s="461">
        <v>14</v>
      </c>
      <c r="C21" s="466">
        <v>15</v>
      </c>
      <c r="D21" s="461">
        <v>14</v>
      </c>
      <c r="E21" s="321">
        <v>16</v>
      </c>
      <c r="F21" s="321">
        <v>13</v>
      </c>
      <c r="G21" s="322">
        <v>16</v>
      </c>
      <c r="I21" s="240"/>
      <c r="J21" s="323"/>
      <c r="K21" s="240"/>
    </row>
    <row r="22" spans="1:11" x14ac:dyDescent="0.25">
      <c r="A22" s="465" t="s">
        <v>47</v>
      </c>
      <c r="B22" s="461">
        <v>19</v>
      </c>
      <c r="C22" s="466">
        <v>18</v>
      </c>
      <c r="D22" s="461">
        <v>15</v>
      </c>
      <c r="E22" s="321">
        <v>12</v>
      </c>
      <c r="F22" s="321">
        <v>14</v>
      </c>
      <c r="G22" s="322">
        <v>20</v>
      </c>
      <c r="I22" s="240"/>
      <c r="J22" s="323"/>
      <c r="K22" s="240"/>
    </row>
    <row r="23" spans="1:11" x14ac:dyDescent="0.25">
      <c r="A23" s="465" t="s">
        <v>242</v>
      </c>
      <c r="B23" s="461">
        <v>11</v>
      </c>
      <c r="C23" s="461">
        <v>14</v>
      </c>
      <c r="D23" s="461">
        <v>16</v>
      </c>
      <c r="E23" s="321">
        <v>13</v>
      </c>
      <c r="F23" s="321">
        <v>18</v>
      </c>
      <c r="G23" s="322">
        <v>19</v>
      </c>
      <c r="I23" s="240"/>
      <c r="J23" s="323"/>
      <c r="K23" s="240"/>
    </row>
    <row r="24" spans="1:11" x14ac:dyDescent="0.25">
      <c r="A24" s="465" t="s">
        <v>58</v>
      </c>
      <c r="B24" s="461">
        <v>17</v>
      </c>
      <c r="C24" s="461">
        <v>16</v>
      </c>
      <c r="D24" s="461">
        <v>17</v>
      </c>
      <c r="E24" s="321"/>
      <c r="F24" s="321"/>
      <c r="G24" s="322"/>
      <c r="I24" s="240"/>
      <c r="J24" s="323"/>
      <c r="K24" s="240"/>
    </row>
    <row r="25" spans="1:11" x14ac:dyDescent="0.25">
      <c r="A25" s="465" t="s">
        <v>57</v>
      </c>
      <c r="B25" s="461">
        <v>16</v>
      </c>
      <c r="C25" s="461">
        <v>17</v>
      </c>
      <c r="D25" s="461">
        <v>18</v>
      </c>
      <c r="E25" s="321">
        <v>19</v>
      </c>
      <c r="F25" s="321">
        <v>17</v>
      </c>
      <c r="G25" s="322">
        <v>13</v>
      </c>
      <c r="I25" s="240"/>
      <c r="J25" s="323"/>
      <c r="K25" s="240"/>
    </row>
    <row r="26" spans="1:11" x14ac:dyDescent="0.25">
      <c r="A26" s="467" t="s">
        <v>59</v>
      </c>
      <c r="B26" s="461">
        <v>18</v>
      </c>
      <c r="C26" s="461">
        <v>19</v>
      </c>
      <c r="D26" s="461">
        <v>19</v>
      </c>
      <c r="E26" s="321">
        <v>17</v>
      </c>
      <c r="F26" s="321">
        <v>21</v>
      </c>
      <c r="G26" s="322">
        <v>18</v>
      </c>
      <c r="I26" s="240"/>
      <c r="J26" s="323"/>
      <c r="K26" s="240"/>
    </row>
    <row r="27" spans="1:11" x14ac:dyDescent="0.25">
      <c r="A27" s="465" t="s">
        <v>48</v>
      </c>
      <c r="B27" s="461">
        <v>22</v>
      </c>
      <c r="C27" s="461">
        <v>20</v>
      </c>
      <c r="D27" s="461">
        <v>20</v>
      </c>
      <c r="E27" s="321">
        <v>23</v>
      </c>
      <c r="F27" s="321">
        <v>19</v>
      </c>
      <c r="G27" s="322">
        <v>14</v>
      </c>
      <c r="I27" s="240"/>
      <c r="J27" s="323"/>
      <c r="K27" s="240"/>
    </row>
    <row r="28" spans="1:11" x14ac:dyDescent="0.25">
      <c r="A28" s="465" t="s">
        <v>51</v>
      </c>
      <c r="B28" s="461">
        <v>21</v>
      </c>
      <c r="C28" s="461">
        <v>22</v>
      </c>
      <c r="D28" s="461">
        <v>21</v>
      </c>
      <c r="E28" s="321">
        <v>22</v>
      </c>
      <c r="F28" s="321">
        <v>12</v>
      </c>
      <c r="G28" s="322">
        <v>10</v>
      </c>
      <c r="I28" s="240"/>
      <c r="J28" s="323"/>
      <c r="K28" s="240"/>
    </row>
    <row r="29" spans="1:11" x14ac:dyDescent="0.25">
      <c r="A29" s="465" t="s">
        <v>49</v>
      </c>
      <c r="B29" s="461">
        <v>20</v>
      </c>
      <c r="C29" s="461">
        <v>21</v>
      </c>
      <c r="D29" s="461">
        <v>22</v>
      </c>
      <c r="E29" s="321">
        <v>21</v>
      </c>
      <c r="F29" s="321">
        <v>20</v>
      </c>
      <c r="G29" s="322">
        <v>17</v>
      </c>
      <c r="I29" s="240"/>
      <c r="J29" s="323"/>
      <c r="K29" s="240"/>
    </row>
    <row r="30" spans="1:11" x14ac:dyDescent="0.25">
      <c r="A30" s="465" t="s">
        <v>65</v>
      </c>
      <c r="B30" s="461">
        <v>23</v>
      </c>
      <c r="C30" s="461">
        <v>23</v>
      </c>
      <c r="D30" s="461">
        <v>23</v>
      </c>
      <c r="E30" s="321">
        <v>18</v>
      </c>
      <c r="F30" s="321">
        <v>24</v>
      </c>
      <c r="G30" s="322">
        <v>22</v>
      </c>
      <c r="I30" s="240"/>
      <c r="J30" s="323"/>
      <c r="K30" s="240"/>
    </row>
    <row r="31" spans="1:11" x14ac:dyDescent="0.25">
      <c r="A31" s="465" t="s">
        <v>40</v>
      </c>
      <c r="B31" s="461">
        <v>27</v>
      </c>
      <c r="C31" s="461">
        <v>27</v>
      </c>
      <c r="D31" s="461">
        <v>24</v>
      </c>
      <c r="E31" s="321">
        <v>24</v>
      </c>
      <c r="F31" s="321">
        <v>27</v>
      </c>
      <c r="G31" s="322">
        <v>26</v>
      </c>
      <c r="I31" s="240"/>
      <c r="J31" s="323"/>
      <c r="K31" s="240"/>
    </row>
    <row r="32" spans="1:11" x14ac:dyDescent="0.25">
      <c r="A32" s="465" t="s">
        <v>46</v>
      </c>
      <c r="B32" s="461">
        <v>24</v>
      </c>
      <c r="C32" s="461">
        <v>24</v>
      </c>
      <c r="D32" s="461">
        <v>25</v>
      </c>
      <c r="E32" s="321">
        <v>25</v>
      </c>
      <c r="F32" s="321">
        <v>22</v>
      </c>
      <c r="G32" s="322">
        <v>24</v>
      </c>
      <c r="I32" s="324"/>
      <c r="J32" s="323"/>
      <c r="K32" s="240"/>
    </row>
    <row r="33" spans="1:11" x14ac:dyDescent="0.25">
      <c r="A33" s="465" t="s">
        <v>56</v>
      </c>
      <c r="B33" s="461">
        <v>26</v>
      </c>
      <c r="C33" s="461">
        <v>25</v>
      </c>
      <c r="D33" s="461">
        <v>26</v>
      </c>
      <c r="E33" s="321">
        <v>20</v>
      </c>
      <c r="F33" s="321">
        <v>26</v>
      </c>
      <c r="G33" s="322">
        <v>25</v>
      </c>
      <c r="I33" s="240"/>
      <c r="J33" s="323"/>
      <c r="K33" s="240"/>
    </row>
    <row r="34" spans="1:11" x14ac:dyDescent="0.25">
      <c r="A34" s="465" t="s">
        <v>61</v>
      </c>
      <c r="B34" s="468">
        <v>25</v>
      </c>
      <c r="C34" s="461">
        <v>26</v>
      </c>
      <c r="D34" s="461">
        <v>27</v>
      </c>
      <c r="E34" s="321">
        <v>26</v>
      </c>
      <c r="F34" s="321">
        <v>23</v>
      </c>
      <c r="G34" s="322">
        <v>23</v>
      </c>
      <c r="I34" s="240"/>
      <c r="J34" s="323"/>
      <c r="K34" s="240"/>
    </row>
    <row r="35" spans="1:11" x14ac:dyDescent="0.25">
      <c r="A35" s="469" t="s">
        <v>54</v>
      </c>
      <c r="B35" s="468">
        <v>28</v>
      </c>
      <c r="C35" s="468">
        <v>28</v>
      </c>
      <c r="D35" s="461">
        <v>28</v>
      </c>
      <c r="E35" s="325"/>
      <c r="F35" s="325"/>
      <c r="G35" s="326"/>
      <c r="I35" s="240"/>
      <c r="J35" s="323"/>
      <c r="K35" s="240"/>
    </row>
    <row r="36" spans="1:11" x14ac:dyDescent="0.25">
      <c r="A36" s="469" t="s">
        <v>38</v>
      </c>
      <c r="B36" s="468">
        <v>29</v>
      </c>
      <c r="C36" s="468">
        <v>30</v>
      </c>
      <c r="D36" s="461">
        <v>29</v>
      </c>
      <c r="E36" s="325"/>
      <c r="F36" s="325"/>
      <c r="G36" s="326"/>
      <c r="I36" s="240"/>
      <c r="J36" s="323"/>
      <c r="K36" s="240"/>
    </row>
    <row r="37" spans="1:11" x14ac:dyDescent="0.25">
      <c r="A37" s="469" t="s">
        <v>50</v>
      </c>
      <c r="B37" s="468">
        <v>30</v>
      </c>
      <c r="C37" s="468">
        <v>31</v>
      </c>
      <c r="D37" s="461">
        <v>30</v>
      </c>
      <c r="E37" s="325"/>
      <c r="F37" s="325"/>
      <c r="G37" s="326"/>
      <c r="I37" s="240"/>
      <c r="J37" s="323"/>
      <c r="K37" s="240"/>
    </row>
    <row r="38" spans="1:11" x14ac:dyDescent="0.25">
      <c r="A38" s="469" t="s">
        <v>53</v>
      </c>
      <c r="B38" s="468">
        <v>31</v>
      </c>
      <c r="C38" s="468">
        <v>32</v>
      </c>
      <c r="D38" s="461">
        <v>31</v>
      </c>
      <c r="E38" s="325"/>
      <c r="F38" s="325"/>
      <c r="G38" s="326"/>
      <c r="I38" s="240"/>
      <c r="J38" s="323"/>
      <c r="K38" s="240"/>
    </row>
    <row r="39" spans="1:11" x14ac:dyDescent="0.25">
      <c r="A39" s="469" t="s">
        <v>68</v>
      </c>
      <c r="B39" s="468">
        <v>32</v>
      </c>
      <c r="C39" s="468">
        <v>29</v>
      </c>
      <c r="D39" s="461">
        <v>32</v>
      </c>
      <c r="E39" s="325"/>
      <c r="F39" s="325"/>
      <c r="G39" s="326"/>
      <c r="I39" s="240"/>
      <c r="J39" s="323"/>
      <c r="K39" s="240"/>
    </row>
    <row r="40" spans="1:11" ht="15.75" thickBot="1" x14ac:dyDescent="0.3">
      <c r="A40" s="470" t="s">
        <v>69</v>
      </c>
      <c r="B40" s="471">
        <v>33</v>
      </c>
      <c r="C40" s="471">
        <v>33</v>
      </c>
      <c r="D40" s="461">
        <v>33</v>
      </c>
      <c r="E40" s="327">
        <v>27</v>
      </c>
      <c r="F40" s="327">
        <v>25</v>
      </c>
      <c r="G40" s="328">
        <v>27</v>
      </c>
      <c r="I40" s="240"/>
      <c r="J40" s="323"/>
      <c r="K40" s="240"/>
    </row>
    <row r="41" spans="1:11" x14ac:dyDescent="0.25">
      <c r="E41" s="240"/>
      <c r="F41" s="323"/>
      <c r="G41" s="240"/>
    </row>
    <row r="42" spans="1:11" x14ac:dyDescent="0.25">
      <c r="E42" s="240"/>
      <c r="F42" s="323"/>
      <c r="G42" s="240"/>
    </row>
    <row r="43" spans="1:11" x14ac:dyDescent="0.25">
      <c r="E43" s="240"/>
      <c r="F43" s="323"/>
      <c r="G43" s="240"/>
    </row>
  </sheetData>
  <sortState ref="A10:D40">
    <sortCondition ref="D8:D40"/>
  </sortState>
  <mergeCells count="6">
    <mergeCell ref="A5:A7"/>
    <mergeCell ref="B5:B6"/>
    <mergeCell ref="C5:C6"/>
    <mergeCell ref="E5:G5"/>
    <mergeCell ref="K5:M5"/>
    <mergeCell ref="D5:D6"/>
  </mergeCells>
  <hyperlinks>
    <hyperlink ref="A1" location="'Índice '!A67" display="ÍNDICE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zoomScale="85" zoomScaleNormal="85" workbookViewId="0">
      <pane ySplit="7" topLeftCell="A8" activePane="bottomLeft" state="frozen"/>
      <selection activeCell="D106" sqref="D106"/>
      <selection pane="bottomLeft" activeCell="F21" sqref="F21"/>
    </sheetView>
  </sheetViews>
  <sheetFormatPr baseColWidth="10" defaultColWidth="29.28515625" defaultRowHeight="15" x14ac:dyDescent="0.25"/>
  <cols>
    <col min="1" max="1" width="25.85546875" style="130" customWidth="1"/>
    <col min="2" max="2" width="22.85546875" style="130" customWidth="1"/>
    <col min="3" max="3" width="20.5703125" style="130" customWidth="1"/>
    <col min="4" max="4" width="20.42578125" style="130" customWidth="1"/>
    <col min="5" max="5" width="22.42578125" style="130" customWidth="1"/>
    <col min="6" max="256" width="29.28515625" style="130"/>
    <col min="257" max="257" width="25.85546875" style="130" customWidth="1"/>
    <col min="258" max="258" width="22.85546875" style="130" customWidth="1"/>
    <col min="259" max="259" width="20.5703125" style="130" customWidth="1"/>
    <col min="260" max="260" width="20.42578125" style="130" customWidth="1"/>
    <col min="261" max="261" width="22.42578125" style="130" customWidth="1"/>
    <col min="262" max="512" width="29.28515625" style="130"/>
    <col min="513" max="513" width="25.85546875" style="130" customWidth="1"/>
    <col min="514" max="514" width="22.85546875" style="130" customWidth="1"/>
    <col min="515" max="515" width="20.5703125" style="130" customWidth="1"/>
    <col min="516" max="516" width="20.42578125" style="130" customWidth="1"/>
    <col min="517" max="517" width="22.42578125" style="130" customWidth="1"/>
    <col min="518" max="768" width="29.28515625" style="130"/>
    <col min="769" max="769" width="25.85546875" style="130" customWidth="1"/>
    <col min="770" max="770" width="22.85546875" style="130" customWidth="1"/>
    <col min="771" max="771" width="20.5703125" style="130" customWidth="1"/>
    <col min="772" max="772" width="20.42578125" style="130" customWidth="1"/>
    <col min="773" max="773" width="22.42578125" style="130" customWidth="1"/>
    <col min="774" max="1024" width="29.28515625" style="130"/>
    <col min="1025" max="1025" width="25.85546875" style="130" customWidth="1"/>
    <col min="1026" max="1026" width="22.85546875" style="130" customWidth="1"/>
    <col min="1027" max="1027" width="20.5703125" style="130" customWidth="1"/>
    <col min="1028" max="1028" width="20.42578125" style="130" customWidth="1"/>
    <col min="1029" max="1029" width="22.42578125" style="130" customWidth="1"/>
    <col min="1030" max="1280" width="29.28515625" style="130"/>
    <col min="1281" max="1281" width="25.85546875" style="130" customWidth="1"/>
    <col min="1282" max="1282" width="22.85546875" style="130" customWidth="1"/>
    <col min="1283" max="1283" width="20.5703125" style="130" customWidth="1"/>
    <col min="1284" max="1284" width="20.42578125" style="130" customWidth="1"/>
    <col min="1285" max="1285" width="22.42578125" style="130" customWidth="1"/>
    <col min="1286" max="1536" width="29.28515625" style="130"/>
    <col min="1537" max="1537" width="25.85546875" style="130" customWidth="1"/>
    <col min="1538" max="1538" width="22.85546875" style="130" customWidth="1"/>
    <col min="1539" max="1539" width="20.5703125" style="130" customWidth="1"/>
    <col min="1540" max="1540" width="20.42578125" style="130" customWidth="1"/>
    <col min="1541" max="1541" width="22.42578125" style="130" customWidth="1"/>
    <col min="1542" max="1792" width="29.28515625" style="130"/>
    <col min="1793" max="1793" width="25.85546875" style="130" customWidth="1"/>
    <col min="1794" max="1794" width="22.85546875" style="130" customWidth="1"/>
    <col min="1795" max="1795" width="20.5703125" style="130" customWidth="1"/>
    <col min="1796" max="1796" width="20.42578125" style="130" customWidth="1"/>
    <col min="1797" max="1797" width="22.42578125" style="130" customWidth="1"/>
    <col min="1798" max="2048" width="29.28515625" style="130"/>
    <col min="2049" max="2049" width="25.85546875" style="130" customWidth="1"/>
    <col min="2050" max="2050" width="22.85546875" style="130" customWidth="1"/>
    <col min="2051" max="2051" width="20.5703125" style="130" customWidth="1"/>
    <col min="2052" max="2052" width="20.42578125" style="130" customWidth="1"/>
    <col min="2053" max="2053" width="22.42578125" style="130" customWidth="1"/>
    <col min="2054" max="2304" width="29.28515625" style="130"/>
    <col min="2305" max="2305" width="25.85546875" style="130" customWidth="1"/>
    <col min="2306" max="2306" width="22.85546875" style="130" customWidth="1"/>
    <col min="2307" max="2307" width="20.5703125" style="130" customWidth="1"/>
    <col min="2308" max="2308" width="20.42578125" style="130" customWidth="1"/>
    <col min="2309" max="2309" width="22.42578125" style="130" customWidth="1"/>
    <col min="2310" max="2560" width="29.28515625" style="130"/>
    <col min="2561" max="2561" width="25.85546875" style="130" customWidth="1"/>
    <col min="2562" max="2562" width="22.85546875" style="130" customWidth="1"/>
    <col min="2563" max="2563" width="20.5703125" style="130" customWidth="1"/>
    <col min="2564" max="2564" width="20.42578125" style="130" customWidth="1"/>
    <col min="2565" max="2565" width="22.42578125" style="130" customWidth="1"/>
    <col min="2566" max="2816" width="29.28515625" style="130"/>
    <col min="2817" max="2817" width="25.85546875" style="130" customWidth="1"/>
    <col min="2818" max="2818" width="22.85546875" style="130" customWidth="1"/>
    <col min="2819" max="2819" width="20.5703125" style="130" customWidth="1"/>
    <col min="2820" max="2820" width="20.42578125" style="130" customWidth="1"/>
    <col min="2821" max="2821" width="22.42578125" style="130" customWidth="1"/>
    <col min="2822" max="3072" width="29.28515625" style="130"/>
    <col min="3073" max="3073" width="25.85546875" style="130" customWidth="1"/>
    <col min="3074" max="3074" width="22.85546875" style="130" customWidth="1"/>
    <col min="3075" max="3075" width="20.5703125" style="130" customWidth="1"/>
    <col min="3076" max="3076" width="20.42578125" style="130" customWidth="1"/>
    <col min="3077" max="3077" width="22.42578125" style="130" customWidth="1"/>
    <col min="3078" max="3328" width="29.28515625" style="130"/>
    <col min="3329" max="3329" width="25.85546875" style="130" customWidth="1"/>
    <col min="3330" max="3330" width="22.85546875" style="130" customWidth="1"/>
    <col min="3331" max="3331" width="20.5703125" style="130" customWidth="1"/>
    <col min="3332" max="3332" width="20.42578125" style="130" customWidth="1"/>
    <col min="3333" max="3333" width="22.42578125" style="130" customWidth="1"/>
    <col min="3334" max="3584" width="29.28515625" style="130"/>
    <col min="3585" max="3585" width="25.85546875" style="130" customWidth="1"/>
    <col min="3586" max="3586" width="22.85546875" style="130" customWidth="1"/>
    <col min="3587" max="3587" width="20.5703125" style="130" customWidth="1"/>
    <col min="3588" max="3588" width="20.42578125" style="130" customWidth="1"/>
    <col min="3589" max="3589" width="22.42578125" style="130" customWidth="1"/>
    <col min="3590" max="3840" width="29.28515625" style="130"/>
    <col min="3841" max="3841" width="25.85546875" style="130" customWidth="1"/>
    <col min="3842" max="3842" width="22.85546875" style="130" customWidth="1"/>
    <col min="3843" max="3843" width="20.5703125" style="130" customWidth="1"/>
    <col min="3844" max="3844" width="20.42578125" style="130" customWidth="1"/>
    <col min="3845" max="3845" width="22.42578125" style="130" customWidth="1"/>
    <col min="3846" max="4096" width="29.28515625" style="130"/>
    <col min="4097" max="4097" width="25.85546875" style="130" customWidth="1"/>
    <col min="4098" max="4098" width="22.85546875" style="130" customWidth="1"/>
    <col min="4099" max="4099" width="20.5703125" style="130" customWidth="1"/>
    <col min="4100" max="4100" width="20.42578125" style="130" customWidth="1"/>
    <col min="4101" max="4101" width="22.42578125" style="130" customWidth="1"/>
    <col min="4102" max="4352" width="29.28515625" style="130"/>
    <col min="4353" max="4353" width="25.85546875" style="130" customWidth="1"/>
    <col min="4354" max="4354" width="22.85546875" style="130" customWidth="1"/>
    <col min="4355" max="4355" width="20.5703125" style="130" customWidth="1"/>
    <col min="4356" max="4356" width="20.42578125" style="130" customWidth="1"/>
    <col min="4357" max="4357" width="22.42578125" style="130" customWidth="1"/>
    <col min="4358" max="4608" width="29.28515625" style="130"/>
    <col min="4609" max="4609" width="25.85546875" style="130" customWidth="1"/>
    <col min="4610" max="4610" width="22.85546875" style="130" customWidth="1"/>
    <col min="4611" max="4611" width="20.5703125" style="130" customWidth="1"/>
    <col min="4612" max="4612" width="20.42578125" style="130" customWidth="1"/>
    <col min="4613" max="4613" width="22.42578125" style="130" customWidth="1"/>
    <col min="4614" max="4864" width="29.28515625" style="130"/>
    <col min="4865" max="4865" width="25.85546875" style="130" customWidth="1"/>
    <col min="4866" max="4866" width="22.85546875" style="130" customWidth="1"/>
    <col min="4867" max="4867" width="20.5703125" style="130" customWidth="1"/>
    <col min="4868" max="4868" width="20.42578125" style="130" customWidth="1"/>
    <col min="4869" max="4869" width="22.42578125" style="130" customWidth="1"/>
    <col min="4870" max="5120" width="29.28515625" style="130"/>
    <col min="5121" max="5121" width="25.85546875" style="130" customWidth="1"/>
    <col min="5122" max="5122" width="22.85546875" style="130" customWidth="1"/>
    <col min="5123" max="5123" width="20.5703125" style="130" customWidth="1"/>
    <col min="5124" max="5124" width="20.42578125" style="130" customWidth="1"/>
    <col min="5125" max="5125" width="22.42578125" style="130" customWidth="1"/>
    <col min="5126" max="5376" width="29.28515625" style="130"/>
    <col min="5377" max="5377" width="25.85546875" style="130" customWidth="1"/>
    <col min="5378" max="5378" width="22.85546875" style="130" customWidth="1"/>
    <col min="5379" max="5379" width="20.5703125" style="130" customWidth="1"/>
    <col min="5380" max="5380" width="20.42578125" style="130" customWidth="1"/>
    <col min="5381" max="5381" width="22.42578125" style="130" customWidth="1"/>
    <col min="5382" max="5632" width="29.28515625" style="130"/>
    <col min="5633" max="5633" width="25.85546875" style="130" customWidth="1"/>
    <col min="5634" max="5634" width="22.85546875" style="130" customWidth="1"/>
    <col min="5635" max="5635" width="20.5703125" style="130" customWidth="1"/>
    <col min="5636" max="5636" width="20.42578125" style="130" customWidth="1"/>
    <col min="5637" max="5637" width="22.42578125" style="130" customWidth="1"/>
    <col min="5638" max="5888" width="29.28515625" style="130"/>
    <col min="5889" max="5889" width="25.85546875" style="130" customWidth="1"/>
    <col min="5890" max="5890" width="22.85546875" style="130" customWidth="1"/>
    <col min="5891" max="5891" width="20.5703125" style="130" customWidth="1"/>
    <col min="5892" max="5892" width="20.42578125" style="130" customWidth="1"/>
    <col min="5893" max="5893" width="22.42578125" style="130" customWidth="1"/>
    <col min="5894" max="6144" width="29.28515625" style="130"/>
    <col min="6145" max="6145" width="25.85546875" style="130" customWidth="1"/>
    <col min="6146" max="6146" width="22.85546875" style="130" customWidth="1"/>
    <col min="6147" max="6147" width="20.5703125" style="130" customWidth="1"/>
    <col min="6148" max="6148" width="20.42578125" style="130" customWidth="1"/>
    <col min="6149" max="6149" width="22.42578125" style="130" customWidth="1"/>
    <col min="6150" max="6400" width="29.28515625" style="130"/>
    <col min="6401" max="6401" width="25.85546875" style="130" customWidth="1"/>
    <col min="6402" max="6402" width="22.85546875" style="130" customWidth="1"/>
    <col min="6403" max="6403" width="20.5703125" style="130" customWidth="1"/>
    <col min="6404" max="6404" width="20.42578125" style="130" customWidth="1"/>
    <col min="6405" max="6405" width="22.42578125" style="130" customWidth="1"/>
    <col min="6406" max="6656" width="29.28515625" style="130"/>
    <col min="6657" max="6657" width="25.85546875" style="130" customWidth="1"/>
    <col min="6658" max="6658" width="22.85546875" style="130" customWidth="1"/>
    <col min="6659" max="6659" width="20.5703125" style="130" customWidth="1"/>
    <col min="6660" max="6660" width="20.42578125" style="130" customWidth="1"/>
    <col min="6661" max="6661" width="22.42578125" style="130" customWidth="1"/>
    <col min="6662" max="6912" width="29.28515625" style="130"/>
    <col min="6913" max="6913" width="25.85546875" style="130" customWidth="1"/>
    <col min="6914" max="6914" width="22.85546875" style="130" customWidth="1"/>
    <col min="6915" max="6915" width="20.5703125" style="130" customWidth="1"/>
    <col min="6916" max="6916" width="20.42578125" style="130" customWidth="1"/>
    <col min="6917" max="6917" width="22.42578125" style="130" customWidth="1"/>
    <col min="6918" max="7168" width="29.28515625" style="130"/>
    <col min="7169" max="7169" width="25.85546875" style="130" customWidth="1"/>
    <col min="7170" max="7170" width="22.85546875" style="130" customWidth="1"/>
    <col min="7171" max="7171" width="20.5703125" style="130" customWidth="1"/>
    <col min="7172" max="7172" width="20.42578125" style="130" customWidth="1"/>
    <col min="7173" max="7173" width="22.42578125" style="130" customWidth="1"/>
    <col min="7174" max="7424" width="29.28515625" style="130"/>
    <col min="7425" max="7425" width="25.85546875" style="130" customWidth="1"/>
    <col min="7426" max="7426" width="22.85546875" style="130" customWidth="1"/>
    <col min="7427" max="7427" width="20.5703125" style="130" customWidth="1"/>
    <col min="7428" max="7428" width="20.42578125" style="130" customWidth="1"/>
    <col min="7429" max="7429" width="22.42578125" style="130" customWidth="1"/>
    <col min="7430" max="7680" width="29.28515625" style="130"/>
    <col min="7681" max="7681" width="25.85546875" style="130" customWidth="1"/>
    <col min="7682" max="7682" width="22.85546875" style="130" customWidth="1"/>
    <col min="7683" max="7683" width="20.5703125" style="130" customWidth="1"/>
    <col min="7684" max="7684" width="20.42578125" style="130" customWidth="1"/>
    <col min="7685" max="7685" width="22.42578125" style="130" customWidth="1"/>
    <col min="7686" max="7936" width="29.28515625" style="130"/>
    <col min="7937" max="7937" width="25.85546875" style="130" customWidth="1"/>
    <col min="7938" max="7938" width="22.85546875" style="130" customWidth="1"/>
    <col min="7939" max="7939" width="20.5703125" style="130" customWidth="1"/>
    <col min="7940" max="7940" width="20.42578125" style="130" customWidth="1"/>
    <col min="7941" max="7941" width="22.42578125" style="130" customWidth="1"/>
    <col min="7942" max="8192" width="29.28515625" style="130"/>
    <col min="8193" max="8193" width="25.85546875" style="130" customWidth="1"/>
    <col min="8194" max="8194" width="22.85546875" style="130" customWidth="1"/>
    <col min="8195" max="8195" width="20.5703125" style="130" customWidth="1"/>
    <col min="8196" max="8196" width="20.42578125" style="130" customWidth="1"/>
    <col min="8197" max="8197" width="22.42578125" style="130" customWidth="1"/>
    <col min="8198" max="8448" width="29.28515625" style="130"/>
    <col min="8449" max="8449" width="25.85546875" style="130" customWidth="1"/>
    <col min="8450" max="8450" width="22.85546875" style="130" customWidth="1"/>
    <col min="8451" max="8451" width="20.5703125" style="130" customWidth="1"/>
    <col min="8452" max="8452" width="20.42578125" style="130" customWidth="1"/>
    <col min="8453" max="8453" width="22.42578125" style="130" customWidth="1"/>
    <col min="8454" max="8704" width="29.28515625" style="130"/>
    <col min="8705" max="8705" width="25.85546875" style="130" customWidth="1"/>
    <col min="8706" max="8706" width="22.85546875" style="130" customWidth="1"/>
    <col min="8707" max="8707" width="20.5703125" style="130" customWidth="1"/>
    <col min="8708" max="8708" width="20.42578125" style="130" customWidth="1"/>
    <col min="8709" max="8709" width="22.42578125" style="130" customWidth="1"/>
    <col min="8710" max="8960" width="29.28515625" style="130"/>
    <col min="8961" max="8961" width="25.85546875" style="130" customWidth="1"/>
    <col min="8962" max="8962" width="22.85546875" style="130" customWidth="1"/>
    <col min="8963" max="8963" width="20.5703125" style="130" customWidth="1"/>
    <col min="8964" max="8964" width="20.42578125" style="130" customWidth="1"/>
    <col min="8965" max="8965" width="22.42578125" style="130" customWidth="1"/>
    <col min="8966" max="9216" width="29.28515625" style="130"/>
    <col min="9217" max="9217" width="25.85546875" style="130" customWidth="1"/>
    <col min="9218" max="9218" width="22.85546875" style="130" customWidth="1"/>
    <col min="9219" max="9219" width="20.5703125" style="130" customWidth="1"/>
    <col min="9220" max="9220" width="20.42578125" style="130" customWidth="1"/>
    <col min="9221" max="9221" width="22.42578125" style="130" customWidth="1"/>
    <col min="9222" max="9472" width="29.28515625" style="130"/>
    <col min="9473" max="9473" width="25.85546875" style="130" customWidth="1"/>
    <col min="9474" max="9474" width="22.85546875" style="130" customWidth="1"/>
    <col min="9475" max="9475" width="20.5703125" style="130" customWidth="1"/>
    <col min="9476" max="9476" width="20.42578125" style="130" customWidth="1"/>
    <col min="9477" max="9477" width="22.42578125" style="130" customWidth="1"/>
    <col min="9478" max="9728" width="29.28515625" style="130"/>
    <col min="9729" max="9729" width="25.85546875" style="130" customWidth="1"/>
    <col min="9730" max="9730" width="22.85546875" style="130" customWidth="1"/>
    <col min="9731" max="9731" width="20.5703125" style="130" customWidth="1"/>
    <col min="9732" max="9732" width="20.42578125" style="130" customWidth="1"/>
    <col min="9733" max="9733" width="22.42578125" style="130" customWidth="1"/>
    <col min="9734" max="9984" width="29.28515625" style="130"/>
    <col min="9985" max="9985" width="25.85546875" style="130" customWidth="1"/>
    <col min="9986" max="9986" width="22.85546875" style="130" customWidth="1"/>
    <col min="9987" max="9987" width="20.5703125" style="130" customWidth="1"/>
    <col min="9988" max="9988" width="20.42578125" style="130" customWidth="1"/>
    <col min="9989" max="9989" width="22.42578125" style="130" customWidth="1"/>
    <col min="9990" max="10240" width="29.28515625" style="130"/>
    <col min="10241" max="10241" width="25.85546875" style="130" customWidth="1"/>
    <col min="10242" max="10242" width="22.85546875" style="130" customWidth="1"/>
    <col min="10243" max="10243" width="20.5703125" style="130" customWidth="1"/>
    <col min="10244" max="10244" width="20.42578125" style="130" customWidth="1"/>
    <col min="10245" max="10245" width="22.42578125" style="130" customWidth="1"/>
    <col min="10246" max="10496" width="29.28515625" style="130"/>
    <col min="10497" max="10497" width="25.85546875" style="130" customWidth="1"/>
    <col min="10498" max="10498" width="22.85546875" style="130" customWidth="1"/>
    <col min="10499" max="10499" width="20.5703125" style="130" customWidth="1"/>
    <col min="10500" max="10500" width="20.42578125" style="130" customWidth="1"/>
    <col min="10501" max="10501" width="22.42578125" style="130" customWidth="1"/>
    <col min="10502" max="10752" width="29.28515625" style="130"/>
    <col min="10753" max="10753" width="25.85546875" style="130" customWidth="1"/>
    <col min="10754" max="10754" width="22.85546875" style="130" customWidth="1"/>
    <col min="10755" max="10755" width="20.5703125" style="130" customWidth="1"/>
    <col min="10756" max="10756" width="20.42578125" style="130" customWidth="1"/>
    <col min="10757" max="10757" width="22.42578125" style="130" customWidth="1"/>
    <col min="10758" max="11008" width="29.28515625" style="130"/>
    <col min="11009" max="11009" width="25.85546875" style="130" customWidth="1"/>
    <col min="11010" max="11010" width="22.85546875" style="130" customWidth="1"/>
    <col min="11011" max="11011" width="20.5703125" style="130" customWidth="1"/>
    <col min="11012" max="11012" width="20.42578125" style="130" customWidth="1"/>
    <col min="11013" max="11013" width="22.42578125" style="130" customWidth="1"/>
    <col min="11014" max="11264" width="29.28515625" style="130"/>
    <col min="11265" max="11265" width="25.85546875" style="130" customWidth="1"/>
    <col min="11266" max="11266" width="22.85546875" style="130" customWidth="1"/>
    <col min="11267" max="11267" width="20.5703125" style="130" customWidth="1"/>
    <col min="11268" max="11268" width="20.42578125" style="130" customWidth="1"/>
    <col min="11269" max="11269" width="22.42578125" style="130" customWidth="1"/>
    <col min="11270" max="11520" width="29.28515625" style="130"/>
    <col min="11521" max="11521" width="25.85546875" style="130" customWidth="1"/>
    <col min="11522" max="11522" width="22.85546875" style="130" customWidth="1"/>
    <col min="11523" max="11523" width="20.5703125" style="130" customWidth="1"/>
    <col min="11524" max="11524" width="20.42578125" style="130" customWidth="1"/>
    <col min="11525" max="11525" width="22.42578125" style="130" customWidth="1"/>
    <col min="11526" max="11776" width="29.28515625" style="130"/>
    <col min="11777" max="11777" width="25.85546875" style="130" customWidth="1"/>
    <col min="11778" max="11778" width="22.85546875" style="130" customWidth="1"/>
    <col min="11779" max="11779" width="20.5703125" style="130" customWidth="1"/>
    <col min="11780" max="11780" width="20.42578125" style="130" customWidth="1"/>
    <col min="11781" max="11781" width="22.42578125" style="130" customWidth="1"/>
    <col min="11782" max="12032" width="29.28515625" style="130"/>
    <col min="12033" max="12033" width="25.85546875" style="130" customWidth="1"/>
    <col min="12034" max="12034" width="22.85546875" style="130" customWidth="1"/>
    <col min="12035" max="12035" width="20.5703125" style="130" customWidth="1"/>
    <col min="12036" max="12036" width="20.42578125" style="130" customWidth="1"/>
    <col min="12037" max="12037" width="22.42578125" style="130" customWidth="1"/>
    <col min="12038" max="12288" width="29.28515625" style="130"/>
    <col min="12289" max="12289" width="25.85546875" style="130" customWidth="1"/>
    <col min="12290" max="12290" width="22.85546875" style="130" customWidth="1"/>
    <col min="12291" max="12291" width="20.5703125" style="130" customWidth="1"/>
    <col min="12292" max="12292" width="20.42578125" style="130" customWidth="1"/>
    <col min="12293" max="12293" width="22.42578125" style="130" customWidth="1"/>
    <col min="12294" max="12544" width="29.28515625" style="130"/>
    <col min="12545" max="12545" width="25.85546875" style="130" customWidth="1"/>
    <col min="12546" max="12546" width="22.85546875" style="130" customWidth="1"/>
    <col min="12547" max="12547" width="20.5703125" style="130" customWidth="1"/>
    <col min="12548" max="12548" width="20.42578125" style="130" customWidth="1"/>
    <col min="12549" max="12549" width="22.42578125" style="130" customWidth="1"/>
    <col min="12550" max="12800" width="29.28515625" style="130"/>
    <col min="12801" max="12801" width="25.85546875" style="130" customWidth="1"/>
    <col min="12802" max="12802" width="22.85546875" style="130" customWidth="1"/>
    <col min="12803" max="12803" width="20.5703125" style="130" customWidth="1"/>
    <col min="12804" max="12804" width="20.42578125" style="130" customWidth="1"/>
    <col min="12805" max="12805" width="22.42578125" style="130" customWidth="1"/>
    <col min="12806" max="13056" width="29.28515625" style="130"/>
    <col min="13057" max="13057" width="25.85546875" style="130" customWidth="1"/>
    <col min="13058" max="13058" width="22.85546875" style="130" customWidth="1"/>
    <col min="13059" max="13059" width="20.5703125" style="130" customWidth="1"/>
    <col min="13060" max="13060" width="20.42578125" style="130" customWidth="1"/>
    <col min="13061" max="13061" width="22.42578125" style="130" customWidth="1"/>
    <col min="13062" max="13312" width="29.28515625" style="130"/>
    <col min="13313" max="13313" width="25.85546875" style="130" customWidth="1"/>
    <col min="13314" max="13314" width="22.85546875" style="130" customWidth="1"/>
    <col min="13315" max="13315" width="20.5703125" style="130" customWidth="1"/>
    <col min="13316" max="13316" width="20.42578125" style="130" customWidth="1"/>
    <col min="13317" max="13317" width="22.42578125" style="130" customWidth="1"/>
    <col min="13318" max="13568" width="29.28515625" style="130"/>
    <col min="13569" max="13569" width="25.85546875" style="130" customWidth="1"/>
    <col min="13570" max="13570" width="22.85546875" style="130" customWidth="1"/>
    <col min="13571" max="13571" width="20.5703125" style="130" customWidth="1"/>
    <col min="13572" max="13572" width="20.42578125" style="130" customWidth="1"/>
    <col min="13573" max="13573" width="22.42578125" style="130" customWidth="1"/>
    <col min="13574" max="13824" width="29.28515625" style="130"/>
    <col min="13825" max="13825" width="25.85546875" style="130" customWidth="1"/>
    <col min="13826" max="13826" width="22.85546875" style="130" customWidth="1"/>
    <col min="13827" max="13827" width="20.5703125" style="130" customWidth="1"/>
    <col min="13828" max="13828" width="20.42578125" style="130" customWidth="1"/>
    <col min="13829" max="13829" width="22.42578125" style="130" customWidth="1"/>
    <col min="13830" max="14080" width="29.28515625" style="130"/>
    <col min="14081" max="14081" width="25.85546875" style="130" customWidth="1"/>
    <col min="14082" max="14082" width="22.85546875" style="130" customWidth="1"/>
    <col min="14083" max="14083" width="20.5703125" style="130" customWidth="1"/>
    <col min="14084" max="14084" width="20.42578125" style="130" customWidth="1"/>
    <col min="14085" max="14085" width="22.42578125" style="130" customWidth="1"/>
    <col min="14086" max="14336" width="29.28515625" style="130"/>
    <col min="14337" max="14337" width="25.85546875" style="130" customWidth="1"/>
    <col min="14338" max="14338" width="22.85546875" style="130" customWidth="1"/>
    <col min="14339" max="14339" width="20.5703125" style="130" customWidth="1"/>
    <col min="14340" max="14340" width="20.42578125" style="130" customWidth="1"/>
    <col min="14341" max="14341" width="22.42578125" style="130" customWidth="1"/>
    <col min="14342" max="14592" width="29.28515625" style="130"/>
    <col min="14593" max="14593" width="25.85546875" style="130" customWidth="1"/>
    <col min="14594" max="14594" width="22.85546875" style="130" customWidth="1"/>
    <col min="14595" max="14595" width="20.5703125" style="130" customWidth="1"/>
    <col min="14596" max="14596" width="20.42578125" style="130" customWidth="1"/>
    <col min="14597" max="14597" width="22.42578125" style="130" customWidth="1"/>
    <col min="14598" max="14848" width="29.28515625" style="130"/>
    <col min="14849" max="14849" width="25.85546875" style="130" customWidth="1"/>
    <col min="14850" max="14850" width="22.85546875" style="130" customWidth="1"/>
    <col min="14851" max="14851" width="20.5703125" style="130" customWidth="1"/>
    <col min="14852" max="14852" width="20.42578125" style="130" customWidth="1"/>
    <col min="14853" max="14853" width="22.42578125" style="130" customWidth="1"/>
    <col min="14854" max="15104" width="29.28515625" style="130"/>
    <col min="15105" max="15105" width="25.85546875" style="130" customWidth="1"/>
    <col min="15106" max="15106" width="22.85546875" style="130" customWidth="1"/>
    <col min="15107" max="15107" width="20.5703125" style="130" customWidth="1"/>
    <col min="15108" max="15108" width="20.42578125" style="130" customWidth="1"/>
    <col min="15109" max="15109" width="22.42578125" style="130" customWidth="1"/>
    <col min="15110" max="15360" width="29.28515625" style="130"/>
    <col min="15361" max="15361" width="25.85546875" style="130" customWidth="1"/>
    <col min="15362" max="15362" width="22.85546875" style="130" customWidth="1"/>
    <col min="15363" max="15363" width="20.5703125" style="130" customWidth="1"/>
    <col min="15364" max="15364" width="20.42578125" style="130" customWidth="1"/>
    <col min="15365" max="15365" width="22.42578125" style="130" customWidth="1"/>
    <col min="15366" max="15616" width="29.28515625" style="130"/>
    <col min="15617" max="15617" width="25.85546875" style="130" customWidth="1"/>
    <col min="15618" max="15618" width="22.85546875" style="130" customWidth="1"/>
    <col min="15619" max="15619" width="20.5703125" style="130" customWidth="1"/>
    <col min="15620" max="15620" width="20.42578125" style="130" customWidth="1"/>
    <col min="15621" max="15621" width="22.42578125" style="130" customWidth="1"/>
    <col min="15622" max="15872" width="29.28515625" style="130"/>
    <col min="15873" max="15873" width="25.85546875" style="130" customWidth="1"/>
    <col min="15874" max="15874" width="22.85546875" style="130" customWidth="1"/>
    <col min="15875" max="15875" width="20.5703125" style="130" customWidth="1"/>
    <col min="15876" max="15876" width="20.42578125" style="130" customWidth="1"/>
    <col min="15877" max="15877" width="22.42578125" style="130" customWidth="1"/>
    <col min="15878" max="16128" width="29.28515625" style="130"/>
    <col min="16129" max="16129" width="25.85546875" style="130" customWidth="1"/>
    <col min="16130" max="16130" width="22.85546875" style="130" customWidth="1"/>
    <col min="16131" max="16131" width="20.5703125" style="130" customWidth="1"/>
    <col min="16132" max="16132" width="20.42578125" style="130" customWidth="1"/>
    <col min="16133" max="16133" width="22.42578125" style="130" customWidth="1"/>
    <col min="16134" max="16384" width="29.28515625" style="130"/>
  </cols>
  <sheetData>
    <row r="1" spans="1:3" x14ac:dyDescent="0.25">
      <c r="A1" s="211" t="s">
        <v>30</v>
      </c>
      <c r="B1" s="211"/>
    </row>
    <row r="2" spans="1:3" ht="15.75" x14ac:dyDescent="0.25">
      <c r="A2" s="456" t="s">
        <v>374</v>
      </c>
      <c r="B2" s="456"/>
      <c r="C2" s="457"/>
    </row>
    <row r="3" spans="1:3" ht="15.75" x14ac:dyDescent="0.25">
      <c r="A3" s="456" t="s">
        <v>233</v>
      </c>
      <c r="B3" s="456"/>
      <c r="C3" s="457"/>
    </row>
    <row r="4" spans="1:3" ht="15.75" thickBot="1" x14ac:dyDescent="0.3">
      <c r="A4" s="458"/>
      <c r="B4" s="458"/>
      <c r="C4" s="457"/>
    </row>
    <row r="5" spans="1:3" ht="15.75" customHeight="1" x14ac:dyDescent="0.25">
      <c r="A5" s="582" t="s">
        <v>243</v>
      </c>
      <c r="B5" s="584" t="s">
        <v>339</v>
      </c>
      <c r="C5" s="584" t="s">
        <v>375</v>
      </c>
    </row>
    <row r="6" spans="1:3" ht="38.25" customHeight="1" x14ac:dyDescent="0.25">
      <c r="A6" s="583"/>
      <c r="B6" s="585"/>
      <c r="C6" s="585"/>
    </row>
    <row r="7" spans="1:3" ht="31.5" customHeight="1" x14ac:dyDescent="0.25">
      <c r="A7" s="583"/>
      <c r="B7" s="459" t="s">
        <v>340</v>
      </c>
      <c r="C7" s="459" t="s">
        <v>340</v>
      </c>
    </row>
    <row r="8" spans="1:3" x14ac:dyDescent="0.25">
      <c r="A8" s="460" t="s">
        <v>76</v>
      </c>
      <c r="B8" s="461">
        <v>1</v>
      </c>
      <c r="C8" s="461">
        <v>1</v>
      </c>
    </row>
    <row r="9" spans="1:3" x14ac:dyDescent="0.25">
      <c r="A9" s="460" t="s">
        <v>330</v>
      </c>
      <c r="B9" s="461">
        <v>2</v>
      </c>
      <c r="C9" s="461">
        <v>2</v>
      </c>
    </row>
    <row r="10" spans="1:3" x14ac:dyDescent="0.25">
      <c r="A10" s="460" t="s">
        <v>210</v>
      </c>
      <c r="B10" s="461">
        <v>3</v>
      </c>
      <c r="C10" s="461">
        <v>3</v>
      </c>
    </row>
    <row r="11" spans="1:3" x14ac:dyDescent="0.25">
      <c r="A11" s="460" t="s">
        <v>331</v>
      </c>
      <c r="B11" s="461">
        <v>4</v>
      </c>
      <c r="C11" s="461">
        <v>4</v>
      </c>
    </row>
    <row r="12" spans="1:3" x14ac:dyDescent="0.25">
      <c r="A12" s="460" t="s">
        <v>333</v>
      </c>
      <c r="B12" s="461">
        <v>5</v>
      </c>
      <c r="C12" s="461">
        <v>5</v>
      </c>
    </row>
    <row r="13" spans="1:3" x14ac:dyDescent="0.25">
      <c r="A13" s="460" t="s">
        <v>334</v>
      </c>
      <c r="B13" s="462">
        <v>6</v>
      </c>
      <c r="C13" s="461">
        <v>6</v>
      </c>
    </row>
    <row r="14" spans="1:3" x14ac:dyDescent="0.25">
      <c r="A14" s="460" t="s">
        <v>332</v>
      </c>
      <c r="B14" s="461">
        <v>7</v>
      </c>
      <c r="C14" s="461">
        <v>7</v>
      </c>
    </row>
    <row r="15" spans="1:3" x14ac:dyDescent="0.25">
      <c r="A15" s="460" t="s">
        <v>335</v>
      </c>
      <c r="B15" s="461">
        <v>8</v>
      </c>
      <c r="C15" s="461">
        <v>8</v>
      </c>
    </row>
    <row r="16" spans="1:3" x14ac:dyDescent="0.25">
      <c r="A16" s="460" t="s">
        <v>198</v>
      </c>
      <c r="B16" s="462">
        <v>9</v>
      </c>
      <c r="C16" s="461">
        <v>9</v>
      </c>
    </row>
    <row r="17" spans="1:3" x14ac:dyDescent="0.25">
      <c r="A17" s="460" t="s">
        <v>212</v>
      </c>
      <c r="B17" s="461">
        <v>10</v>
      </c>
      <c r="C17" s="461">
        <v>10</v>
      </c>
    </row>
    <row r="18" spans="1:3" x14ac:dyDescent="0.25">
      <c r="A18" s="460" t="s">
        <v>153</v>
      </c>
      <c r="B18" s="461">
        <v>13</v>
      </c>
      <c r="C18" s="461">
        <v>11</v>
      </c>
    </row>
    <row r="19" spans="1:3" x14ac:dyDescent="0.25">
      <c r="A19" s="460" t="s">
        <v>155</v>
      </c>
      <c r="B19" s="461">
        <v>11</v>
      </c>
      <c r="C19" s="461">
        <v>12</v>
      </c>
    </row>
    <row r="20" spans="1:3" x14ac:dyDescent="0.25">
      <c r="A20" s="460" t="s">
        <v>152</v>
      </c>
      <c r="B20" s="461">
        <v>12</v>
      </c>
      <c r="C20" s="461">
        <v>13</v>
      </c>
    </row>
    <row r="21" spans="1:3" x14ac:dyDescent="0.25">
      <c r="A21" s="460" t="s">
        <v>214</v>
      </c>
      <c r="B21" s="461">
        <v>14</v>
      </c>
      <c r="C21" s="461">
        <v>14</v>
      </c>
    </row>
    <row r="22" spans="1:3" x14ac:dyDescent="0.25">
      <c r="A22" s="460" t="s">
        <v>183</v>
      </c>
      <c r="B22" s="461">
        <v>15</v>
      </c>
      <c r="C22" s="461">
        <v>15</v>
      </c>
    </row>
    <row r="23" spans="1:3" x14ac:dyDescent="0.25">
      <c r="A23" s="460" t="s">
        <v>336</v>
      </c>
      <c r="B23" s="461">
        <v>16</v>
      </c>
      <c r="C23" s="461">
        <v>16</v>
      </c>
    </row>
    <row r="24" spans="1:3" x14ac:dyDescent="0.25">
      <c r="A24" s="460" t="s">
        <v>154</v>
      </c>
      <c r="B24" s="461">
        <v>17</v>
      </c>
      <c r="C24" s="461">
        <v>17</v>
      </c>
    </row>
    <row r="25" spans="1:3" x14ac:dyDescent="0.25">
      <c r="A25" s="463" t="s">
        <v>156</v>
      </c>
      <c r="B25" s="461">
        <v>18</v>
      </c>
      <c r="C25" s="461">
        <v>18</v>
      </c>
    </row>
    <row r="26" spans="1:3" x14ac:dyDescent="0.25">
      <c r="A26" s="460" t="s">
        <v>227</v>
      </c>
      <c r="B26" s="462">
        <v>20</v>
      </c>
      <c r="C26" s="461">
        <v>19</v>
      </c>
    </row>
    <row r="27" spans="1:3" x14ac:dyDescent="0.25">
      <c r="A27" s="460" t="s">
        <v>215</v>
      </c>
      <c r="B27" s="461">
        <v>22</v>
      </c>
      <c r="C27" s="461">
        <v>20</v>
      </c>
    </row>
    <row r="28" spans="1:3" x14ac:dyDescent="0.25">
      <c r="A28" s="460" t="s">
        <v>148</v>
      </c>
      <c r="B28" s="461">
        <v>19</v>
      </c>
      <c r="C28" s="461">
        <v>21</v>
      </c>
    </row>
    <row r="29" spans="1:3" x14ac:dyDescent="0.25">
      <c r="A29" s="460" t="s">
        <v>213</v>
      </c>
      <c r="B29" s="462">
        <v>21</v>
      </c>
      <c r="C29" s="461">
        <v>22</v>
      </c>
    </row>
    <row r="30" spans="1:3" x14ac:dyDescent="0.25">
      <c r="A30" s="460" t="s">
        <v>211</v>
      </c>
      <c r="B30" s="461">
        <v>23</v>
      </c>
      <c r="C30" s="461">
        <v>23</v>
      </c>
    </row>
    <row r="31" spans="1:3" x14ac:dyDescent="0.25">
      <c r="A31" s="460" t="s">
        <v>187</v>
      </c>
      <c r="B31" s="461">
        <v>24</v>
      </c>
      <c r="C31" s="461">
        <v>24</v>
      </c>
    </row>
    <row r="32" spans="1:3" x14ac:dyDescent="0.25">
      <c r="A32" s="460" t="s">
        <v>40</v>
      </c>
      <c r="B32" s="461">
        <v>26</v>
      </c>
      <c r="C32" s="461">
        <v>25</v>
      </c>
    </row>
    <row r="33" spans="1:3" x14ac:dyDescent="0.25">
      <c r="A33" s="460" t="s">
        <v>232</v>
      </c>
      <c r="B33" s="461">
        <v>25</v>
      </c>
      <c r="C33" s="461">
        <v>26</v>
      </c>
    </row>
    <row r="34" spans="1:3" x14ac:dyDescent="0.25">
      <c r="A34" s="460" t="s">
        <v>226</v>
      </c>
      <c r="B34" s="461">
        <v>27</v>
      </c>
      <c r="C34" s="461">
        <v>27</v>
      </c>
    </row>
    <row r="35" spans="1:3" x14ac:dyDescent="0.25">
      <c r="A35" s="460" t="s">
        <v>228</v>
      </c>
      <c r="B35" s="461">
        <v>28</v>
      </c>
      <c r="C35" s="461">
        <v>28</v>
      </c>
    </row>
    <row r="36" spans="1:3" x14ac:dyDescent="0.25">
      <c r="A36" s="460" t="s">
        <v>199</v>
      </c>
      <c r="B36" s="461">
        <v>29</v>
      </c>
      <c r="C36" s="461">
        <v>29</v>
      </c>
    </row>
    <row r="37" spans="1:3" x14ac:dyDescent="0.25">
      <c r="A37" s="460" t="s">
        <v>231</v>
      </c>
      <c r="B37" s="461">
        <v>31</v>
      </c>
      <c r="C37" s="461">
        <v>30</v>
      </c>
    </row>
    <row r="38" spans="1:3" x14ac:dyDescent="0.25">
      <c r="A38" s="460" t="s">
        <v>229</v>
      </c>
      <c r="B38" s="461">
        <v>32</v>
      </c>
      <c r="C38" s="461">
        <v>31</v>
      </c>
    </row>
    <row r="39" spans="1:3" x14ac:dyDescent="0.25">
      <c r="A39" s="460" t="s">
        <v>230</v>
      </c>
      <c r="B39" s="461">
        <v>30</v>
      </c>
      <c r="C39" s="461">
        <v>32</v>
      </c>
    </row>
  </sheetData>
  <mergeCells count="3">
    <mergeCell ref="A5:A7"/>
    <mergeCell ref="B5:B6"/>
    <mergeCell ref="C5:C6"/>
  </mergeCells>
  <hyperlinks>
    <hyperlink ref="A1" location="'Índice '!A70" display="ÍNDIC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90" zoomScaleNormal="90" workbookViewId="0">
      <pane ySplit="5" topLeftCell="A18" activePane="bottomLeft" state="frozen"/>
      <selection activeCell="D106" sqref="D106"/>
      <selection pane="bottomLeft" activeCell="H32" sqref="H32"/>
    </sheetView>
  </sheetViews>
  <sheetFormatPr baseColWidth="10" defaultColWidth="25.140625" defaultRowHeight="12.75" x14ac:dyDescent="0.2"/>
  <cols>
    <col min="1" max="1" width="29.28515625" style="24" customWidth="1"/>
    <col min="2" max="2" width="16.5703125" style="22" customWidth="1"/>
    <col min="3" max="3" width="17" style="22" customWidth="1"/>
    <col min="4" max="4" width="26.85546875" style="22" customWidth="1"/>
    <col min="5" max="5" width="20.85546875" style="22" customWidth="1"/>
    <col min="6" max="6" width="19.85546875" style="22" customWidth="1"/>
    <col min="7" max="7" width="22.140625" style="24" customWidth="1"/>
    <col min="8" max="252" width="25.140625" style="24"/>
    <col min="253" max="253" width="29.28515625" style="24" customWidth="1"/>
    <col min="254" max="254" width="16.5703125" style="24" customWidth="1"/>
    <col min="255" max="255" width="17" style="24" customWidth="1"/>
    <col min="256" max="256" width="28.5703125" style="24" customWidth="1"/>
    <col min="257" max="257" width="20.85546875" style="24" customWidth="1"/>
    <col min="258" max="258" width="19.85546875" style="24" customWidth="1"/>
    <col min="259" max="259" width="22.140625" style="24" customWidth="1"/>
    <col min="260" max="508" width="25.140625" style="24"/>
    <col min="509" max="509" width="29.28515625" style="24" customWidth="1"/>
    <col min="510" max="510" width="16.5703125" style="24" customWidth="1"/>
    <col min="511" max="511" width="17" style="24" customWidth="1"/>
    <col min="512" max="512" width="28.5703125" style="24" customWidth="1"/>
    <col min="513" max="513" width="20.85546875" style="24" customWidth="1"/>
    <col min="514" max="514" width="19.85546875" style="24" customWidth="1"/>
    <col min="515" max="515" width="22.140625" style="24" customWidth="1"/>
    <col min="516" max="764" width="25.140625" style="24"/>
    <col min="765" max="765" width="29.28515625" style="24" customWidth="1"/>
    <col min="766" max="766" width="16.5703125" style="24" customWidth="1"/>
    <col min="767" max="767" width="17" style="24" customWidth="1"/>
    <col min="768" max="768" width="28.5703125" style="24" customWidth="1"/>
    <col min="769" max="769" width="20.85546875" style="24" customWidth="1"/>
    <col min="770" max="770" width="19.85546875" style="24" customWidth="1"/>
    <col min="771" max="771" width="22.140625" style="24" customWidth="1"/>
    <col min="772" max="1020" width="25.140625" style="24"/>
    <col min="1021" max="1021" width="29.28515625" style="24" customWidth="1"/>
    <col min="1022" max="1022" width="16.5703125" style="24" customWidth="1"/>
    <col min="1023" max="1023" width="17" style="24" customWidth="1"/>
    <col min="1024" max="1024" width="28.5703125" style="24" customWidth="1"/>
    <col min="1025" max="1025" width="20.85546875" style="24" customWidth="1"/>
    <col min="1026" max="1026" width="19.85546875" style="24" customWidth="1"/>
    <col min="1027" max="1027" width="22.140625" style="24" customWidth="1"/>
    <col min="1028" max="1276" width="25.140625" style="24"/>
    <col min="1277" max="1277" width="29.28515625" style="24" customWidth="1"/>
    <col min="1278" max="1278" width="16.5703125" style="24" customWidth="1"/>
    <col min="1279" max="1279" width="17" style="24" customWidth="1"/>
    <col min="1280" max="1280" width="28.5703125" style="24" customWidth="1"/>
    <col min="1281" max="1281" width="20.85546875" style="24" customWidth="1"/>
    <col min="1282" max="1282" width="19.85546875" style="24" customWidth="1"/>
    <col min="1283" max="1283" width="22.140625" style="24" customWidth="1"/>
    <col min="1284" max="1532" width="25.140625" style="24"/>
    <col min="1533" max="1533" width="29.28515625" style="24" customWidth="1"/>
    <col min="1534" max="1534" width="16.5703125" style="24" customWidth="1"/>
    <col min="1535" max="1535" width="17" style="24" customWidth="1"/>
    <col min="1536" max="1536" width="28.5703125" style="24" customWidth="1"/>
    <col min="1537" max="1537" width="20.85546875" style="24" customWidth="1"/>
    <col min="1538" max="1538" width="19.85546875" style="24" customWidth="1"/>
    <col min="1539" max="1539" width="22.140625" style="24" customWidth="1"/>
    <col min="1540" max="1788" width="25.140625" style="24"/>
    <col min="1789" max="1789" width="29.28515625" style="24" customWidth="1"/>
    <col min="1790" max="1790" width="16.5703125" style="24" customWidth="1"/>
    <col min="1791" max="1791" width="17" style="24" customWidth="1"/>
    <col min="1792" max="1792" width="28.5703125" style="24" customWidth="1"/>
    <col min="1793" max="1793" width="20.85546875" style="24" customWidth="1"/>
    <col min="1794" max="1794" width="19.85546875" style="24" customWidth="1"/>
    <col min="1795" max="1795" width="22.140625" style="24" customWidth="1"/>
    <col min="1796" max="2044" width="25.140625" style="24"/>
    <col min="2045" max="2045" width="29.28515625" style="24" customWidth="1"/>
    <col min="2046" max="2046" width="16.5703125" style="24" customWidth="1"/>
    <col min="2047" max="2047" width="17" style="24" customWidth="1"/>
    <col min="2048" max="2048" width="28.5703125" style="24" customWidth="1"/>
    <col min="2049" max="2049" width="20.85546875" style="24" customWidth="1"/>
    <col min="2050" max="2050" width="19.85546875" style="24" customWidth="1"/>
    <col min="2051" max="2051" width="22.140625" style="24" customWidth="1"/>
    <col min="2052" max="2300" width="25.140625" style="24"/>
    <col min="2301" max="2301" width="29.28515625" style="24" customWidth="1"/>
    <col min="2302" max="2302" width="16.5703125" style="24" customWidth="1"/>
    <col min="2303" max="2303" width="17" style="24" customWidth="1"/>
    <col min="2304" max="2304" width="28.5703125" style="24" customWidth="1"/>
    <col min="2305" max="2305" width="20.85546875" style="24" customWidth="1"/>
    <col min="2306" max="2306" width="19.85546875" style="24" customWidth="1"/>
    <col min="2307" max="2307" width="22.140625" style="24" customWidth="1"/>
    <col min="2308" max="2556" width="25.140625" style="24"/>
    <col min="2557" max="2557" width="29.28515625" style="24" customWidth="1"/>
    <col min="2558" max="2558" width="16.5703125" style="24" customWidth="1"/>
    <col min="2559" max="2559" width="17" style="24" customWidth="1"/>
    <col min="2560" max="2560" width="28.5703125" style="24" customWidth="1"/>
    <col min="2561" max="2561" width="20.85546875" style="24" customWidth="1"/>
    <col min="2562" max="2562" width="19.85546875" style="24" customWidth="1"/>
    <col min="2563" max="2563" width="22.140625" style="24" customWidth="1"/>
    <col min="2564" max="2812" width="25.140625" style="24"/>
    <col min="2813" max="2813" width="29.28515625" style="24" customWidth="1"/>
    <col min="2814" max="2814" width="16.5703125" style="24" customWidth="1"/>
    <col min="2815" max="2815" width="17" style="24" customWidth="1"/>
    <col min="2816" max="2816" width="28.5703125" style="24" customWidth="1"/>
    <col min="2817" max="2817" width="20.85546875" style="24" customWidth="1"/>
    <col min="2818" max="2818" width="19.85546875" style="24" customWidth="1"/>
    <col min="2819" max="2819" width="22.140625" style="24" customWidth="1"/>
    <col min="2820" max="3068" width="25.140625" style="24"/>
    <col min="3069" max="3069" width="29.28515625" style="24" customWidth="1"/>
    <col min="3070" max="3070" width="16.5703125" style="24" customWidth="1"/>
    <col min="3071" max="3071" width="17" style="24" customWidth="1"/>
    <col min="3072" max="3072" width="28.5703125" style="24" customWidth="1"/>
    <col min="3073" max="3073" width="20.85546875" style="24" customWidth="1"/>
    <col min="3074" max="3074" width="19.85546875" style="24" customWidth="1"/>
    <col min="3075" max="3075" width="22.140625" style="24" customWidth="1"/>
    <col min="3076" max="3324" width="25.140625" style="24"/>
    <col min="3325" max="3325" width="29.28515625" style="24" customWidth="1"/>
    <col min="3326" max="3326" width="16.5703125" style="24" customWidth="1"/>
    <col min="3327" max="3327" width="17" style="24" customWidth="1"/>
    <col min="3328" max="3328" width="28.5703125" style="24" customWidth="1"/>
    <col min="3329" max="3329" width="20.85546875" style="24" customWidth="1"/>
    <col min="3330" max="3330" width="19.85546875" style="24" customWidth="1"/>
    <col min="3331" max="3331" width="22.140625" style="24" customWidth="1"/>
    <col min="3332" max="3580" width="25.140625" style="24"/>
    <col min="3581" max="3581" width="29.28515625" style="24" customWidth="1"/>
    <col min="3582" max="3582" width="16.5703125" style="24" customWidth="1"/>
    <col min="3583" max="3583" width="17" style="24" customWidth="1"/>
    <col min="3584" max="3584" width="28.5703125" style="24" customWidth="1"/>
    <col min="3585" max="3585" width="20.85546875" style="24" customWidth="1"/>
    <col min="3586" max="3586" width="19.85546875" style="24" customWidth="1"/>
    <col min="3587" max="3587" width="22.140625" style="24" customWidth="1"/>
    <col min="3588" max="3836" width="25.140625" style="24"/>
    <col min="3837" max="3837" width="29.28515625" style="24" customWidth="1"/>
    <col min="3838" max="3838" width="16.5703125" style="24" customWidth="1"/>
    <col min="3839" max="3839" width="17" style="24" customWidth="1"/>
    <col min="3840" max="3840" width="28.5703125" style="24" customWidth="1"/>
    <col min="3841" max="3841" width="20.85546875" style="24" customWidth="1"/>
    <col min="3842" max="3842" width="19.85546875" style="24" customWidth="1"/>
    <col min="3843" max="3843" width="22.140625" style="24" customWidth="1"/>
    <col min="3844" max="4092" width="25.140625" style="24"/>
    <col min="4093" max="4093" width="29.28515625" style="24" customWidth="1"/>
    <col min="4094" max="4094" width="16.5703125" style="24" customWidth="1"/>
    <col min="4095" max="4095" width="17" style="24" customWidth="1"/>
    <col min="4096" max="4096" width="28.5703125" style="24" customWidth="1"/>
    <col min="4097" max="4097" width="20.85546875" style="24" customWidth="1"/>
    <col min="4098" max="4098" width="19.85546875" style="24" customWidth="1"/>
    <col min="4099" max="4099" width="22.140625" style="24" customWidth="1"/>
    <col min="4100" max="4348" width="25.140625" style="24"/>
    <col min="4349" max="4349" width="29.28515625" style="24" customWidth="1"/>
    <col min="4350" max="4350" width="16.5703125" style="24" customWidth="1"/>
    <col min="4351" max="4351" width="17" style="24" customWidth="1"/>
    <col min="4352" max="4352" width="28.5703125" style="24" customWidth="1"/>
    <col min="4353" max="4353" width="20.85546875" style="24" customWidth="1"/>
    <col min="4354" max="4354" width="19.85546875" style="24" customWidth="1"/>
    <col min="4355" max="4355" width="22.140625" style="24" customWidth="1"/>
    <col min="4356" max="4604" width="25.140625" style="24"/>
    <col min="4605" max="4605" width="29.28515625" style="24" customWidth="1"/>
    <col min="4606" max="4606" width="16.5703125" style="24" customWidth="1"/>
    <col min="4607" max="4607" width="17" style="24" customWidth="1"/>
    <col min="4608" max="4608" width="28.5703125" style="24" customWidth="1"/>
    <col min="4609" max="4609" width="20.85546875" style="24" customWidth="1"/>
    <col min="4610" max="4610" width="19.85546875" style="24" customWidth="1"/>
    <col min="4611" max="4611" width="22.140625" style="24" customWidth="1"/>
    <col min="4612" max="4860" width="25.140625" style="24"/>
    <col min="4861" max="4861" width="29.28515625" style="24" customWidth="1"/>
    <col min="4862" max="4862" width="16.5703125" style="24" customWidth="1"/>
    <col min="4863" max="4863" width="17" style="24" customWidth="1"/>
    <col min="4864" max="4864" width="28.5703125" style="24" customWidth="1"/>
    <col min="4865" max="4865" width="20.85546875" style="24" customWidth="1"/>
    <col min="4866" max="4866" width="19.85546875" style="24" customWidth="1"/>
    <col min="4867" max="4867" width="22.140625" style="24" customWidth="1"/>
    <col min="4868" max="5116" width="25.140625" style="24"/>
    <col min="5117" max="5117" width="29.28515625" style="24" customWidth="1"/>
    <col min="5118" max="5118" width="16.5703125" style="24" customWidth="1"/>
    <col min="5119" max="5119" width="17" style="24" customWidth="1"/>
    <col min="5120" max="5120" width="28.5703125" style="24" customWidth="1"/>
    <col min="5121" max="5121" width="20.85546875" style="24" customWidth="1"/>
    <col min="5122" max="5122" width="19.85546875" style="24" customWidth="1"/>
    <col min="5123" max="5123" width="22.140625" style="24" customWidth="1"/>
    <col min="5124" max="5372" width="25.140625" style="24"/>
    <col min="5373" max="5373" width="29.28515625" style="24" customWidth="1"/>
    <col min="5374" max="5374" width="16.5703125" style="24" customWidth="1"/>
    <col min="5375" max="5375" width="17" style="24" customWidth="1"/>
    <col min="5376" max="5376" width="28.5703125" style="24" customWidth="1"/>
    <col min="5377" max="5377" width="20.85546875" style="24" customWidth="1"/>
    <col min="5378" max="5378" width="19.85546875" style="24" customWidth="1"/>
    <col min="5379" max="5379" width="22.140625" style="24" customWidth="1"/>
    <col min="5380" max="5628" width="25.140625" style="24"/>
    <col min="5629" max="5629" width="29.28515625" style="24" customWidth="1"/>
    <col min="5630" max="5630" width="16.5703125" style="24" customWidth="1"/>
    <col min="5631" max="5631" width="17" style="24" customWidth="1"/>
    <col min="5632" max="5632" width="28.5703125" style="24" customWidth="1"/>
    <col min="5633" max="5633" width="20.85546875" style="24" customWidth="1"/>
    <col min="5634" max="5634" width="19.85546875" style="24" customWidth="1"/>
    <col min="5635" max="5635" width="22.140625" style="24" customWidth="1"/>
    <col min="5636" max="5884" width="25.140625" style="24"/>
    <col min="5885" max="5885" width="29.28515625" style="24" customWidth="1"/>
    <col min="5886" max="5886" width="16.5703125" style="24" customWidth="1"/>
    <col min="5887" max="5887" width="17" style="24" customWidth="1"/>
    <col min="5888" max="5888" width="28.5703125" style="24" customWidth="1"/>
    <col min="5889" max="5889" width="20.85546875" style="24" customWidth="1"/>
    <col min="5890" max="5890" width="19.85546875" style="24" customWidth="1"/>
    <col min="5891" max="5891" width="22.140625" style="24" customWidth="1"/>
    <col min="5892" max="6140" width="25.140625" style="24"/>
    <col min="6141" max="6141" width="29.28515625" style="24" customWidth="1"/>
    <col min="6142" max="6142" width="16.5703125" style="24" customWidth="1"/>
    <col min="6143" max="6143" width="17" style="24" customWidth="1"/>
    <col min="6144" max="6144" width="28.5703125" style="24" customWidth="1"/>
    <col min="6145" max="6145" width="20.85546875" style="24" customWidth="1"/>
    <col min="6146" max="6146" width="19.85546875" style="24" customWidth="1"/>
    <col min="6147" max="6147" width="22.140625" style="24" customWidth="1"/>
    <col min="6148" max="6396" width="25.140625" style="24"/>
    <col min="6397" max="6397" width="29.28515625" style="24" customWidth="1"/>
    <col min="6398" max="6398" width="16.5703125" style="24" customWidth="1"/>
    <col min="6399" max="6399" width="17" style="24" customWidth="1"/>
    <col min="6400" max="6400" width="28.5703125" style="24" customWidth="1"/>
    <col min="6401" max="6401" width="20.85546875" style="24" customWidth="1"/>
    <col min="6402" max="6402" width="19.85546875" style="24" customWidth="1"/>
    <col min="6403" max="6403" width="22.140625" style="24" customWidth="1"/>
    <col min="6404" max="6652" width="25.140625" style="24"/>
    <col min="6653" max="6653" width="29.28515625" style="24" customWidth="1"/>
    <col min="6654" max="6654" width="16.5703125" style="24" customWidth="1"/>
    <col min="6655" max="6655" width="17" style="24" customWidth="1"/>
    <col min="6656" max="6656" width="28.5703125" style="24" customWidth="1"/>
    <col min="6657" max="6657" width="20.85546875" style="24" customWidth="1"/>
    <col min="6658" max="6658" width="19.85546875" style="24" customWidth="1"/>
    <col min="6659" max="6659" width="22.140625" style="24" customWidth="1"/>
    <col min="6660" max="6908" width="25.140625" style="24"/>
    <col min="6909" max="6909" width="29.28515625" style="24" customWidth="1"/>
    <col min="6910" max="6910" width="16.5703125" style="24" customWidth="1"/>
    <col min="6911" max="6911" width="17" style="24" customWidth="1"/>
    <col min="6912" max="6912" width="28.5703125" style="24" customWidth="1"/>
    <col min="6913" max="6913" width="20.85546875" style="24" customWidth="1"/>
    <col min="6914" max="6914" width="19.85546875" style="24" customWidth="1"/>
    <col min="6915" max="6915" width="22.140625" style="24" customWidth="1"/>
    <col min="6916" max="7164" width="25.140625" style="24"/>
    <col min="7165" max="7165" width="29.28515625" style="24" customWidth="1"/>
    <col min="7166" max="7166" width="16.5703125" style="24" customWidth="1"/>
    <col min="7167" max="7167" width="17" style="24" customWidth="1"/>
    <col min="7168" max="7168" width="28.5703125" style="24" customWidth="1"/>
    <col min="7169" max="7169" width="20.85546875" style="24" customWidth="1"/>
    <col min="7170" max="7170" width="19.85546875" style="24" customWidth="1"/>
    <col min="7171" max="7171" width="22.140625" style="24" customWidth="1"/>
    <col min="7172" max="7420" width="25.140625" style="24"/>
    <col min="7421" max="7421" width="29.28515625" style="24" customWidth="1"/>
    <col min="7422" max="7422" width="16.5703125" style="24" customWidth="1"/>
    <col min="7423" max="7423" width="17" style="24" customWidth="1"/>
    <col min="7424" max="7424" width="28.5703125" style="24" customWidth="1"/>
    <col min="7425" max="7425" width="20.85546875" style="24" customWidth="1"/>
    <col min="7426" max="7426" width="19.85546875" style="24" customWidth="1"/>
    <col min="7427" max="7427" width="22.140625" style="24" customWidth="1"/>
    <col min="7428" max="7676" width="25.140625" style="24"/>
    <col min="7677" max="7677" width="29.28515625" style="24" customWidth="1"/>
    <col min="7678" max="7678" width="16.5703125" style="24" customWidth="1"/>
    <col min="7679" max="7679" width="17" style="24" customWidth="1"/>
    <col min="7680" max="7680" width="28.5703125" style="24" customWidth="1"/>
    <col min="7681" max="7681" width="20.85546875" style="24" customWidth="1"/>
    <col min="7682" max="7682" width="19.85546875" style="24" customWidth="1"/>
    <col min="7683" max="7683" width="22.140625" style="24" customWidth="1"/>
    <col min="7684" max="7932" width="25.140625" style="24"/>
    <col min="7933" max="7933" width="29.28515625" style="24" customWidth="1"/>
    <col min="7934" max="7934" width="16.5703125" style="24" customWidth="1"/>
    <col min="7935" max="7935" width="17" style="24" customWidth="1"/>
    <col min="7936" max="7936" width="28.5703125" style="24" customWidth="1"/>
    <col min="7937" max="7937" width="20.85546875" style="24" customWidth="1"/>
    <col min="7938" max="7938" width="19.85546875" style="24" customWidth="1"/>
    <col min="7939" max="7939" width="22.140625" style="24" customWidth="1"/>
    <col min="7940" max="8188" width="25.140625" style="24"/>
    <col min="8189" max="8189" width="29.28515625" style="24" customWidth="1"/>
    <col min="8190" max="8190" width="16.5703125" style="24" customWidth="1"/>
    <col min="8191" max="8191" width="17" style="24" customWidth="1"/>
    <col min="8192" max="8192" width="28.5703125" style="24" customWidth="1"/>
    <col min="8193" max="8193" width="20.85546875" style="24" customWidth="1"/>
    <col min="8194" max="8194" width="19.85546875" style="24" customWidth="1"/>
    <col min="8195" max="8195" width="22.140625" style="24" customWidth="1"/>
    <col min="8196" max="8444" width="25.140625" style="24"/>
    <col min="8445" max="8445" width="29.28515625" style="24" customWidth="1"/>
    <col min="8446" max="8446" width="16.5703125" style="24" customWidth="1"/>
    <col min="8447" max="8447" width="17" style="24" customWidth="1"/>
    <col min="8448" max="8448" width="28.5703125" style="24" customWidth="1"/>
    <col min="8449" max="8449" width="20.85546875" style="24" customWidth="1"/>
    <col min="8450" max="8450" width="19.85546875" style="24" customWidth="1"/>
    <col min="8451" max="8451" width="22.140625" style="24" customWidth="1"/>
    <col min="8452" max="8700" width="25.140625" style="24"/>
    <col min="8701" max="8701" width="29.28515625" style="24" customWidth="1"/>
    <col min="8702" max="8702" width="16.5703125" style="24" customWidth="1"/>
    <col min="8703" max="8703" width="17" style="24" customWidth="1"/>
    <col min="8704" max="8704" width="28.5703125" style="24" customWidth="1"/>
    <col min="8705" max="8705" width="20.85546875" style="24" customWidth="1"/>
    <col min="8706" max="8706" width="19.85546875" style="24" customWidth="1"/>
    <col min="8707" max="8707" width="22.140625" style="24" customWidth="1"/>
    <col min="8708" max="8956" width="25.140625" style="24"/>
    <col min="8957" max="8957" width="29.28515625" style="24" customWidth="1"/>
    <col min="8958" max="8958" width="16.5703125" style="24" customWidth="1"/>
    <col min="8959" max="8959" width="17" style="24" customWidth="1"/>
    <col min="8960" max="8960" width="28.5703125" style="24" customWidth="1"/>
    <col min="8961" max="8961" width="20.85546875" style="24" customWidth="1"/>
    <col min="8962" max="8962" width="19.85546875" style="24" customWidth="1"/>
    <col min="8963" max="8963" width="22.140625" style="24" customWidth="1"/>
    <col min="8964" max="9212" width="25.140625" style="24"/>
    <col min="9213" max="9213" width="29.28515625" style="24" customWidth="1"/>
    <col min="9214" max="9214" width="16.5703125" style="24" customWidth="1"/>
    <col min="9215" max="9215" width="17" style="24" customWidth="1"/>
    <col min="9216" max="9216" width="28.5703125" style="24" customWidth="1"/>
    <col min="9217" max="9217" width="20.85546875" style="24" customWidth="1"/>
    <col min="9218" max="9218" width="19.85546875" style="24" customWidth="1"/>
    <col min="9219" max="9219" width="22.140625" style="24" customWidth="1"/>
    <col min="9220" max="9468" width="25.140625" style="24"/>
    <col min="9469" max="9469" width="29.28515625" style="24" customWidth="1"/>
    <col min="9470" max="9470" width="16.5703125" style="24" customWidth="1"/>
    <col min="9471" max="9471" width="17" style="24" customWidth="1"/>
    <col min="9472" max="9472" width="28.5703125" style="24" customWidth="1"/>
    <col min="9473" max="9473" width="20.85546875" style="24" customWidth="1"/>
    <col min="9474" max="9474" width="19.85546875" style="24" customWidth="1"/>
    <col min="9475" max="9475" width="22.140625" style="24" customWidth="1"/>
    <col min="9476" max="9724" width="25.140625" style="24"/>
    <col min="9725" max="9725" width="29.28515625" style="24" customWidth="1"/>
    <col min="9726" max="9726" width="16.5703125" style="24" customWidth="1"/>
    <col min="9727" max="9727" width="17" style="24" customWidth="1"/>
    <col min="9728" max="9728" width="28.5703125" style="24" customWidth="1"/>
    <col min="9729" max="9729" width="20.85546875" style="24" customWidth="1"/>
    <col min="9730" max="9730" width="19.85546875" style="24" customWidth="1"/>
    <col min="9731" max="9731" width="22.140625" style="24" customWidth="1"/>
    <col min="9732" max="9980" width="25.140625" style="24"/>
    <col min="9981" max="9981" width="29.28515625" style="24" customWidth="1"/>
    <col min="9982" max="9982" width="16.5703125" style="24" customWidth="1"/>
    <col min="9983" max="9983" width="17" style="24" customWidth="1"/>
    <col min="9984" max="9984" width="28.5703125" style="24" customWidth="1"/>
    <col min="9985" max="9985" width="20.85546875" style="24" customWidth="1"/>
    <col min="9986" max="9986" width="19.85546875" style="24" customWidth="1"/>
    <col min="9987" max="9987" width="22.140625" style="24" customWidth="1"/>
    <col min="9988" max="10236" width="25.140625" style="24"/>
    <col min="10237" max="10237" width="29.28515625" style="24" customWidth="1"/>
    <col min="10238" max="10238" width="16.5703125" style="24" customWidth="1"/>
    <col min="10239" max="10239" width="17" style="24" customWidth="1"/>
    <col min="10240" max="10240" width="28.5703125" style="24" customWidth="1"/>
    <col min="10241" max="10241" width="20.85546875" style="24" customWidth="1"/>
    <col min="10242" max="10242" width="19.85546875" style="24" customWidth="1"/>
    <col min="10243" max="10243" width="22.140625" style="24" customWidth="1"/>
    <col min="10244" max="10492" width="25.140625" style="24"/>
    <col min="10493" max="10493" width="29.28515625" style="24" customWidth="1"/>
    <col min="10494" max="10494" width="16.5703125" style="24" customWidth="1"/>
    <col min="10495" max="10495" width="17" style="24" customWidth="1"/>
    <col min="10496" max="10496" width="28.5703125" style="24" customWidth="1"/>
    <col min="10497" max="10497" width="20.85546875" style="24" customWidth="1"/>
    <col min="10498" max="10498" width="19.85546875" style="24" customWidth="1"/>
    <col min="10499" max="10499" width="22.140625" style="24" customWidth="1"/>
    <col min="10500" max="10748" width="25.140625" style="24"/>
    <col min="10749" max="10749" width="29.28515625" style="24" customWidth="1"/>
    <col min="10750" max="10750" width="16.5703125" style="24" customWidth="1"/>
    <col min="10751" max="10751" width="17" style="24" customWidth="1"/>
    <col min="10752" max="10752" width="28.5703125" style="24" customWidth="1"/>
    <col min="10753" max="10753" width="20.85546875" style="24" customWidth="1"/>
    <col min="10754" max="10754" width="19.85546875" style="24" customWidth="1"/>
    <col min="10755" max="10755" width="22.140625" style="24" customWidth="1"/>
    <col min="10756" max="11004" width="25.140625" style="24"/>
    <col min="11005" max="11005" width="29.28515625" style="24" customWidth="1"/>
    <col min="11006" max="11006" width="16.5703125" style="24" customWidth="1"/>
    <col min="11007" max="11007" width="17" style="24" customWidth="1"/>
    <col min="11008" max="11008" width="28.5703125" style="24" customWidth="1"/>
    <col min="11009" max="11009" width="20.85546875" style="24" customWidth="1"/>
    <col min="11010" max="11010" width="19.85546875" style="24" customWidth="1"/>
    <col min="11011" max="11011" width="22.140625" style="24" customWidth="1"/>
    <col min="11012" max="11260" width="25.140625" style="24"/>
    <col min="11261" max="11261" width="29.28515625" style="24" customWidth="1"/>
    <col min="11262" max="11262" width="16.5703125" style="24" customWidth="1"/>
    <col min="11263" max="11263" width="17" style="24" customWidth="1"/>
    <col min="11264" max="11264" width="28.5703125" style="24" customWidth="1"/>
    <col min="11265" max="11265" width="20.85546875" style="24" customWidth="1"/>
    <col min="11266" max="11266" width="19.85546875" style="24" customWidth="1"/>
    <col min="11267" max="11267" width="22.140625" style="24" customWidth="1"/>
    <col min="11268" max="11516" width="25.140625" style="24"/>
    <col min="11517" max="11517" width="29.28515625" style="24" customWidth="1"/>
    <col min="11518" max="11518" width="16.5703125" style="24" customWidth="1"/>
    <col min="11519" max="11519" width="17" style="24" customWidth="1"/>
    <col min="11520" max="11520" width="28.5703125" style="24" customWidth="1"/>
    <col min="11521" max="11521" width="20.85546875" style="24" customWidth="1"/>
    <col min="11522" max="11522" width="19.85546875" style="24" customWidth="1"/>
    <col min="11523" max="11523" width="22.140625" style="24" customWidth="1"/>
    <col min="11524" max="11772" width="25.140625" style="24"/>
    <col min="11773" max="11773" width="29.28515625" style="24" customWidth="1"/>
    <col min="11774" max="11774" width="16.5703125" style="24" customWidth="1"/>
    <col min="11775" max="11775" width="17" style="24" customWidth="1"/>
    <col min="11776" max="11776" width="28.5703125" style="24" customWidth="1"/>
    <col min="11777" max="11777" width="20.85546875" style="24" customWidth="1"/>
    <col min="11778" max="11778" width="19.85546875" style="24" customWidth="1"/>
    <col min="11779" max="11779" width="22.140625" style="24" customWidth="1"/>
    <col min="11780" max="12028" width="25.140625" style="24"/>
    <col min="12029" max="12029" width="29.28515625" style="24" customWidth="1"/>
    <col min="12030" max="12030" width="16.5703125" style="24" customWidth="1"/>
    <col min="12031" max="12031" width="17" style="24" customWidth="1"/>
    <col min="12032" max="12032" width="28.5703125" style="24" customWidth="1"/>
    <col min="12033" max="12033" width="20.85546875" style="24" customWidth="1"/>
    <col min="12034" max="12034" width="19.85546875" style="24" customWidth="1"/>
    <col min="12035" max="12035" width="22.140625" style="24" customWidth="1"/>
    <col min="12036" max="12284" width="25.140625" style="24"/>
    <col min="12285" max="12285" width="29.28515625" style="24" customWidth="1"/>
    <col min="12286" max="12286" width="16.5703125" style="24" customWidth="1"/>
    <col min="12287" max="12287" width="17" style="24" customWidth="1"/>
    <col min="12288" max="12288" width="28.5703125" style="24" customWidth="1"/>
    <col min="12289" max="12289" width="20.85546875" style="24" customWidth="1"/>
    <col min="12290" max="12290" width="19.85546875" style="24" customWidth="1"/>
    <col min="12291" max="12291" width="22.140625" style="24" customWidth="1"/>
    <col min="12292" max="12540" width="25.140625" style="24"/>
    <col min="12541" max="12541" width="29.28515625" style="24" customWidth="1"/>
    <col min="12542" max="12542" width="16.5703125" style="24" customWidth="1"/>
    <col min="12543" max="12543" width="17" style="24" customWidth="1"/>
    <col min="12544" max="12544" width="28.5703125" style="24" customWidth="1"/>
    <col min="12545" max="12545" width="20.85546875" style="24" customWidth="1"/>
    <col min="12546" max="12546" width="19.85546875" style="24" customWidth="1"/>
    <col min="12547" max="12547" width="22.140625" style="24" customWidth="1"/>
    <col min="12548" max="12796" width="25.140625" style="24"/>
    <col min="12797" max="12797" width="29.28515625" style="24" customWidth="1"/>
    <col min="12798" max="12798" width="16.5703125" style="24" customWidth="1"/>
    <col min="12799" max="12799" width="17" style="24" customWidth="1"/>
    <col min="12800" max="12800" width="28.5703125" style="24" customWidth="1"/>
    <col min="12801" max="12801" width="20.85546875" style="24" customWidth="1"/>
    <col min="12802" max="12802" width="19.85546875" style="24" customWidth="1"/>
    <col min="12803" max="12803" width="22.140625" style="24" customWidth="1"/>
    <col min="12804" max="13052" width="25.140625" style="24"/>
    <col min="13053" max="13053" width="29.28515625" style="24" customWidth="1"/>
    <col min="13054" max="13054" width="16.5703125" style="24" customWidth="1"/>
    <col min="13055" max="13055" width="17" style="24" customWidth="1"/>
    <col min="13056" max="13056" width="28.5703125" style="24" customWidth="1"/>
    <col min="13057" max="13057" width="20.85546875" style="24" customWidth="1"/>
    <col min="13058" max="13058" width="19.85546875" style="24" customWidth="1"/>
    <col min="13059" max="13059" width="22.140625" style="24" customWidth="1"/>
    <col min="13060" max="13308" width="25.140625" style="24"/>
    <col min="13309" max="13309" width="29.28515625" style="24" customWidth="1"/>
    <col min="13310" max="13310" width="16.5703125" style="24" customWidth="1"/>
    <col min="13311" max="13311" width="17" style="24" customWidth="1"/>
    <col min="13312" max="13312" width="28.5703125" style="24" customWidth="1"/>
    <col min="13313" max="13313" width="20.85546875" style="24" customWidth="1"/>
    <col min="13314" max="13314" width="19.85546875" style="24" customWidth="1"/>
    <col min="13315" max="13315" width="22.140625" style="24" customWidth="1"/>
    <col min="13316" max="13564" width="25.140625" style="24"/>
    <col min="13565" max="13565" width="29.28515625" style="24" customWidth="1"/>
    <col min="13566" max="13566" width="16.5703125" style="24" customWidth="1"/>
    <col min="13567" max="13567" width="17" style="24" customWidth="1"/>
    <col min="13568" max="13568" width="28.5703125" style="24" customWidth="1"/>
    <col min="13569" max="13569" width="20.85546875" style="24" customWidth="1"/>
    <col min="13570" max="13570" width="19.85546875" style="24" customWidth="1"/>
    <col min="13571" max="13571" width="22.140625" style="24" customWidth="1"/>
    <col min="13572" max="13820" width="25.140625" style="24"/>
    <col min="13821" max="13821" width="29.28515625" style="24" customWidth="1"/>
    <col min="13822" max="13822" width="16.5703125" style="24" customWidth="1"/>
    <col min="13823" max="13823" width="17" style="24" customWidth="1"/>
    <col min="13824" max="13824" width="28.5703125" style="24" customWidth="1"/>
    <col min="13825" max="13825" width="20.85546875" style="24" customWidth="1"/>
    <col min="13826" max="13826" width="19.85546875" style="24" customWidth="1"/>
    <col min="13827" max="13827" width="22.140625" style="24" customWidth="1"/>
    <col min="13828" max="14076" width="25.140625" style="24"/>
    <col min="14077" max="14077" width="29.28515625" style="24" customWidth="1"/>
    <col min="14078" max="14078" width="16.5703125" style="24" customWidth="1"/>
    <col min="14079" max="14079" width="17" style="24" customWidth="1"/>
    <col min="14080" max="14080" width="28.5703125" style="24" customWidth="1"/>
    <col min="14081" max="14081" width="20.85546875" style="24" customWidth="1"/>
    <col min="14082" max="14082" width="19.85546875" style="24" customWidth="1"/>
    <col min="14083" max="14083" width="22.140625" style="24" customWidth="1"/>
    <col min="14084" max="14332" width="25.140625" style="24"/>
    <col min="14333" max="14333" width="29.28515625" style="24" customWidth="1"/>
    <col min="14334" max="14334" width="16.5703125" style="24" customWidth="1"/>
    <col min="14335" max="14335" width="17" style="24" customWidth="1"/>
    <col min="14336" max="14336" width="28.5703125" style="24" customWidth="1"/>
    <col min="14337" max="14337" width="20.85546875" style="24" customWidth="1"/>
    <col min="14338" max="14338" width="19.85546875" style="24" customWidth="1"/>
    <col min="14339" max="14339" width="22.140625" style="24" customWidth="1"/>
    <col min="14340" max="14588" width="25.140625" style="24"/>
    <col min="14589" max="14589" width="29.28515625" style="24" customWidth="1"/>
    <col min="14590" max="14590" width="16.5703125" style="24" customWidth="1"/>
    <col min="14591" max="14591" width="17" style="24" customWidth="1"/>
    <col min="14592" max="14592" width="28.5703125" style="24" customWidth="1"/>
    <col min="14593" max="14593" width="20.85546875" style="24" customWidth="1"/>
    <col min="14594" max="14594" width="19.85546875" style="24" customWidth="1"/>
    <col min="14595" max="14595" width="22.140625" style="24" customWidth="1"/>
    <col min="14596" max="14844" width="25.140625" style="24"/>
    <col min="14845" max="14845" width="29.28515625" style="24" customWidth="1"/>
    <col min="14846" max="14846" width="16.5703125" style="24" customWidth="1"/>
    <col min="14847" max="14847" width="17" style="24" customWidth="1"/>
    <col min="14848" max="14848" width="28.5703125" style="24" customWidth="1"/>
    <col min="14849" max="14849" width="20.85546875" style="24" customWidth="1"/>
    <col min="14850" max="14850" width="19.85546875" style="24" customWidth="1"/>
    <col min="14851" max="14851" width="22.140625" style="24" customWidth="1"/>
    <col min="14852" max="15100" width="25.140625" style="24"/>
    <col min="15101" max="15101" width="29.28515625" style="24" customWidth="1"/>
    <col min="15102" max="15102" width="16.5703125" style="24" customWidth="1"/>
    <col min="15103" max="15103" width="17" style="24" customWidth="1"/>
    <col min="15104" max="15104" width="28.5703125" style="24" customWidth="1"/>
    <col min="15105" max="15105" width="20.85546875" style="24" customWidth="1"/>
    <col min="15106" max="15106" width="19.85546875" style="24" customWidth="1"/>
    <col min="15107" max="15107" width="22.140625" style="24" customWidth="1"/>
    <col min="15108" max="15356" width="25.140625" style="24"/>
    <col min="15357" max="15357" width="29.28515625" style="24" customWidth="1"/>
    <col min="15358" max="15358" width="16.5703125" style="24" customWidth="1"/>
    <col min="15359" max="15359" width="17" style="24" customWidth="1"/>
    <col min="15360" max="15360" width="28.5703125" style="24" customWidth="1"/>
    <col min="15361" max="15361" width="20.85546875" style="24" customWidth="1"/>
    <col min="15362" max="15362" width="19.85546875" style="24" customWidth="1"/>
    <col min="15363" max="15363" width="22.140625" style="24" customWidth="1"/>
    <col min="15364" max="15612" width="25.140625" style="24"/>
    <col min="15613" max="15613" width="29.28515625" style="24" customWidth="1"/>
    <col min="15614" max="15614" width="16.5703125" style="24" customWidth="1"/>
    <col min="15615" max="15615" width="17" style="24" customWidth="1"/>
    <col min="15616" max="15616" width="28.5703125" style="24" customWidth="1"/>
    <col min="15617" max="15617" width="20.85546875" style="24" customWidth="1"/>
    <col min="15618" max="15618" width="19.85546875" style="24" customWidth="1"/>
    <col min="15619" max="15619" width="22.140625" style="24" customWidth="1"/>
    <col min="15620" max="15868" width="25.140625" style="24"/>
    <col min="15869" max="15869" width="29.28515625" style="24" customWidth="1"/>
    <col min="15870" max="15870" width="16.5703125" style="24" customWidth="1"/>
    <col min="15871" max="15871" width="17" style="24" customWidth="1"/>
    <col min="15872" max="15872" width="28.5703125" style="24" customWidth="1"/>
    <col min="15873" max="15873" width="20.85546875" style="24" customWidth="1"/>
    <col min="15874" max="15874" width="19.85546875" style="24" customWidth="1"/>
    <col min="15875" max="15875" width="22.140625" style="24" customWidth="1"/>
    <col min="15876" max="16124" width="25.140625" style="24"/>
    <col min="16125" max="16125" width="29.28515625" style="24" customWidth="1"/>
    <col min="16126" max="16126" width="16.5703125" style="24" customWidth="1"/>
    <col min="16127" max="16127" width="17" style="24" customWidth="1"/>
    <col min="16128" max="16128" width="28.5703125" style="24" customWidth="1"/>
    <col min="16129" max="16129" width="20.85546875" style="24" customWidth="1"/>
    <col min="16130" max="16130" width="19.85546875" style="24" customWidth="1"/>
    <col min="16131" max="16131" width="22.140625" style="24" customWidth="1"/>
    <col min="16132" max="16384" width="25.140625" style="24"/>
  </cols>
  <sheetData>
    <row r="1" spans="1:7" ht="13.5" customHeight="1" x14ac:dyDescent="0.2">
      <c r="A1" s="21" t="s">
        <v>30</v>
      </c>
      <c r="G1" s="23"/>
    </row>
    <row r="2" spans="1:7" ht="13.5" customHeight="1" x14ac:dyDescent="0.2">
      <c r="A2" s="22"/>
      <c r="G2" s="23"/>
    </row>
    <row r="3" spans="1:7" s="2" customFormat="1" ht="15.75" x14ac:dyDescent="0.25">
      <c r="A3" s="550" t="s">
        <v>31</v>
      </c>
      <c r="B3" s="550"/>
      <c r="C3" s="25"/>
      <c r="D3" s="25"/>
      <c r="E3" s="25"/>
      <c r="F3" s="25"/>
    </row>
    <row r="4" spans="1:7" s="26" customFormat="1" ht="47.25" x14ac:dyDescent="0.25">
      <c r="B4" s="27" t="s">
        <v>32</v>
      </c>
      <c r="C4" s="27" t="s">
        <v>345</v>
      </c>
      <c r="D4" s="27" t="s">
        <v>419</v>
      </c>
      <c r="E4" s="27" t="s">
        <v>420</v>
      </c>
      <c r="F4" s="400" t="s">
        <v>421</v>
      </c>
      <c r="G4" s="400" t="s">
        <v>421</v>
      </c>
    </row>
    <row r="5" spans="1:7" s="28" customFormat="1" ht="15.75" x14ac:dyDescent="0.25">
      <c r="B5" s="29" t="s">
        <v>33</v>
      </c>
      <c r="C5" s="29"/>
      <c r="D5" s="29" t="s">
        <v>34</v>
      </c>
      <c r="E5" s="29" t="s">
        <v>35</v>
      </c>
      <c r="F5" s="401" t="s">
        <v>36</v>
      </c>
      <c r="G5" s="404" t="s">
        <v>37</v>
      </c>
    </row>
    <row r="6" spans="1:7" ht="15.75" x14ac:dyDescent="0.25">
      <c r="A6" s="30" t="s">
        <v>38</v>
      </c>
      <c r="B6" s="31">
        <v>109665</v>
      </c>
      <c r="C6" s="31">
        <f>VLOOKUP($A6,Población!$A$6:$AF$40,23,0)</f>
        <v>80464</v>
      </c>
      <c r="D6" s="31">
        <f>VLOOKUP(A6,'PIB Corrientes'!$A$10:$Z$43,18,0)</f>
        <v>880.48652091738927</v>
      </c>
      <c r="E6" s="32">
        <f>100*(D6/$D$39)</f>
        <v>7.479340936324054E-2</v>
      </c>
      <c r="F6" s="402">
        <v>10942614.34824753</v>
      </c>
      <c r="G6" s="402">
        <v>2920.1764506106138</v>
      </c>
    </row>
    <row r="7" spans="1:7" ht="15.75" x14ac:dyDescent="0.25">
      <c r="A7" s="30" t="s">
        <v>39</v>
      </c>
      <c r="B7" s="31">
        <v>63612</v>
      </c>
      <c r="C7" s="31">
        <f>VLOOKUP(A7,Población!$A$6:$AF$40,23,0)</f>
        <v>6782584</v>
      </c>
      <c r="D7" s="31">
        <f>VLOOKUP(A7,'PIB Corrientes'!$A$10:$Z$43,18,0)</f>
        <v>176450.59418832956</v>
      </c>
      <c r="E7" s="32">
        <f t="shared" ref="E7:E38" si="0">100*(D7/$D$39)</f>
        <v>14.988692285447252</v>
      </c>
      <c r="F7" s="402">
        <v>26015246.429433025</v>
      </c>
      <c r="G7" s="402">
        <v>6942.5009017364027</v>
      </c>
    </row>
    <row r="8" spans="1:7" ht="15.75" x14ac:dyDescent="0.25">
      <c r="A8" s="33" t="s">
        <v>40</v>
      </c>
      <c r="B8" s="31">
        <v>23818</v>
      </c>
      <c r="C8" s="31">
        <f>VLOOKUP(A8,Población!$A$6:$AF$40,23,0)</f>
        <v>301270</v>
      </c>
      <c r="D8" s="31">
        <f>VLOOKUP(A8,'PIB Corrientes'!$A$10:$Z$43,18,0)</f>
        <v>6309.8560943257544</v>
      </c>
      <c r="E8" s="32">
        <f t="shared" si="0"/>
        <v>0.53599417898451063</v>
      </c>
      <c r="F8" s="402">
        <v>20944189.910464879</v>
      </c>
      <c r="G8" s="402">
        <v>5589.2246776887378</v>
      </c>
    </row>
    <row r="9" spans="1:7" ht="15.75" x14ac:dyDescent="0.25">
      <c r="A9" s="30" t="s">
        <v>41</v>
      </c>
      <c r="B9" s="31">
        <v>3388</v>
      </c>
      <c r="C9" s="31">
        <f>VLOOKUP(A9,Población!$A$6:$AF$40,23,0)</f>
        <v>2771139</v>
      </c>
      <c r="D9" s="31">
        <f>VLOOKUP(A9,'PIB Corrientes'!$A$10:$Z$43,18,0)</f>
        <v>52310.566976079164</v>
      </c>
      <c r="E9" s="32">
        <f t="shared" si="0"/>
        <v>4.4435497386020577</v>
      </c>
      <c r="F9" s="402">
        <v>18876919.193183441</v>
      </c>
      <c r="G9" s="402">
        <v>5037.5470736425923</v>
      </c>
    </row>
    <row r="10" spans="1:7" ht="15.75" x14ac:dyDescent="0.25">
      <c r="A10" s="30" t="s">
        <v>42</v>
      </c>
      <c r="B10" s="34">
        <v>1775</v>
      </c>
      <c r="C10" s="31">
        <f>VLOOKUP(A10,Población!$A$6:$AF$40,23,0)</f>
        <v>7834167</v>
      </c>
      <c r="D10" s="31">
        <f>VLOOKUP(A10,'PIB Corrientes'!$A$10:$Z$43,18,0)</f>
        <v>298268.05449972651</v>
      </c>
      <c r="E10" s="32">
        <f t="shared" si="0"/>
        <v>25.336543115880879</v>
      </c>
      <c r="F10" s="402">
        <v>38072721.005274266</v>
      </c>
      <c r="G10" s="402">
        <v>10160.192048445479</v>
      </c>
    </row>
    <row r="11" spans="1:7" ht="15.75" x14ac:dyDescent="0.25">
      <c r="A11" s="33" t="s">
        <v>43</v>
      </c>
      <c r="B11" s="31">
        <v>25978</v>
      </c>
      <c r="C11" s="31">
        <f>VLOOKUP(A11,Población!$A$6:$AF$40,23,0)</f>
        <v>2213061</v>
      </c>
      <c r="D11" s="31">
        <f>VLOOKUP(A11,'PIB Corrientes'!$A$10:$Z$43,18,0)</f>
        <v>41697.795615873816</v>
      </c>
      <c r="E11" s="32">
        <f>100*(D11/$D$39)</f>
        <v>3.5420420675984401</v>
      </c>
      <c r="F11" s="402">
        <v>18841683.81073717</v>
      </c>
      <c r="G11" s="402">
        <v>5028.1440616407726</v>
      </c>
    </row>
    <row r="12" spans="1:7" ht="15.75" x14ac:dyDescent="0.25">
      <c r="A12" s="30" t="s">
        <v>44</v>
      </c>
      <c r="B12" s="31">
        <v>23189</v>
      </c>
      <c r="C12" s="31">
        <f>VLOOKUP(A12,Población!$A$6:$AF$40,23,0)</f>
        <v>1251675</v>
      </c>
      <c r="D12" s="31">
        <f>VLOOKUP(A12,'PIB Corrientes'!$A$10:$Z$43,18,0)</f>
        <v>30803.17141232856</v>
      </c>
      <c r="E12" s="32">
        <f t="shared" si="0"/>
        <v>2.616592252574093</v>
      </c>
      <c r="F12" s="402">
        <v>24609560.31903534</v>
      </c>
      <c r="G12" s="402">
        <v>6567.3756029826227</v>
      </c>
    </row>
    <row r="13" spans="1:7" ht="15.75" x14ac:dyDescent="0.25">
      <c r="A13" s="33" t="s">
        <v>45</v>
      </c>
      <c r="B13" s="31">
        <v>7888</v>
      </c>
      <c r="C13" s="31">
        <f>VLOOKUP(A13,Población!$A$6:$AF$40,23,0)</f>
        <v>1027314</v>
      </c>
      <c r="D13" s="31">
        <f>VLOOKUP(A13,'PIB Corrientes'!$A$10:$Z$43,18,0)</f>
        <v>19744.603513064412</v>
      </c>
      <c r="E13" s="32">
        <f t="shared" si="0"/>
        <v>1.6772161505991523</v>
      </c>
      <c r="F13" s="402">
        <v>19219638.312204849</v>
      </c>
      <c r="G13" s="402">
        <v>5129.0060494129129</v>
      </c>
    </row>
    <row r="14" spans="1:7" ht="15.75" x14ac:dyDescent="0.25">
      <c r="A14" s="30" t="s">
        <v>46</v>
      </c>
      <c r="B14" s="31">
        <v>88965</v>
      </c>
      <c r="C14" s="31">
        <f>VLOOKUP(A14,Población!$A$6:$AF$40,23,0)</f>
        <v>414841</v>
      </c>
      <c r="D14" s="31">
        <f>VLOOKUP(A14,'PIB Corrientes'!$A$10:$Z$43,18,0)</f>
        <v>4670.0658769031115</v>
      </c>
      <c r="E14" s="32">
        <f t="shared" si="0"/>
        <v>0.39670130159469763</v>
      </c>
      <c r="F14" s="402">
        <v>11257483.896006208</v>
      </c>
      <c r="G14" s="402">
        <v>3004.2034124605998</v>
      </c>
    </row>
    <row r="15" spans="1:7" ht="15.75" x14ac:dyDescent="0.25">
      <c r="A15" s="30" t="s">
        <v>47</v>
      </c>
      <c r="B15" s="31">
        <v>44640</v>
      </c>
      <c r="C15" s="31">
        <f>VLOOKUP(A15,Población!$A$6:$AF$40,23,0)</f>
        <v>439238</v>
      </c>
      <c r="D15" s="31">
        <f>VLOOKUP(A15,'PIB Corrientes'!$A$10:$Z$43,18,0)</f>
        <v>17235.740594354109</v>
      </c>
      <c r="E15" s="32">
        <f t="shared" si="0"/>
        <v>1.4640994170007287</v>
      </c>
      <c r="F15" s="402">
        <v>39240094.4234199</v>
      </c>
      <c r="G15" s="402">
        <v>10471.720560394147</v>
      </c>
    </row>
    <row r="16" spans="1:7" ht="15.75" x14ac:dyDescent="0.25">
      <c r="A16" s="30" t="s">
        <v>48</v>
      </c>
      <c r="B16" s="31">
        <v>29308</v>
      </c>
      <c r="C16" s="31">
        <f>VLOOKUP(A16,Población!$A$6:$AF$40,23,0)</f>
        <v>1504044</v>
      </c>
      <c r="D16" s="31">
        <f>VLOOKUP(A16,'PIB Corrientes'!$A$10:$Z$43,18,0)</f>
        <v>21107.280788562028</v>
      </c>
      <c r="E16" s="32">
        <f t="shared" si="0"/>
        <v>1.7929695174878215</v>
      </c>
      <c r="F16" s="402">
        <v>14033685.709036456</v>
      </c>
      <c r="G16" s="402">
        <v>3745.0683372901735</v>
      </c>
    </row>
    <row r="17" spans="1:7" ht="15.75" x14ac:dyDescent="0.25">
      <c r="A17" s="33" t="s">
        <v>49</v>
      </c>
      <c r="B17" s="31">
        <v>22905</v>
      </c>
      <c r="C17" s="31">
        <f>VLOOKUP(A17,Población!$A$6:$AF$40,23,0)</f>
        <v>1322466</v>
      </c>
      <c r="D17" s="31">
        <f>VLOOKUP(A17,'PIB Corrientes'!$A$10:$Z$43,18,0)</f>
        <v>23037.279465966596</v>
      </c>
      <c r="E17" s="32">
        <f t="shared" si="0"/>
        <v>1.9569143113266092</v>
      </c>
      <c r="F17" s="402">
        <v>17419940.827186935</v>
      </c>
      <c r="G17" s="402">
        <v>4648.7337811305051</v>
      </c>
    </row>
    <row r="18" spans="1:7" ht="15.75" x14ac:dyDescent="0.25">
      <c r="A18" s="30" t="s">
        <v>50</v>
      </c>
      <c r="B18" s="31">
        <v>46530</v>
      </c>
      <c r="C18" s="31">
        <f>VLOOKUP(A18,Población!$A$6:$AF$40,23,0)</f>
        <v>549225</v>
      </c>
      <c r="D18" s="31">
        <f>VLOOKUP(A18,'PIB Corrientes'!$A$10:$Z$43,18,0)</f>
        <v>4855.6200602062609</v>
      </c>
      <c r="E18" s="32">
        <f t="shared" si="0"/>
        <v>0.41246330323941827</v>
      </c>
      <c r="F18" s="402">
        <v>8840857.6816537138</v>
      </c>
      <c r="G18" s="402">
        <v>2359.2958303697978</v>
      </c>
    </row>
    <row r="19" spans="1:7" ht="15.75" x14ac:dyDescent="0.25">
      <c r="A19" s="30" t="s">
        <v>51</v>
      </c>
      <c r="B19" s="31">
        <v>25020</v>
      </c>
      <c r="C19" s="31">
        <f>VLOOKUP(A19,Población!$A$6:$AF$40,23,0)</f>
        <v>1844076</v>
      </c>
      <c r="D19" s="31">
        <f>VLOOKUP(A19,'PIB Corrientes'!$A$10:$Z$43,18,0)</f>
        <v>20569.932321714059</v>
      </c>
      <c r="E19" s="32">
        <f t="shared" si="0"/>
        <v>1.7473241579088978</v>
      </c>
      <c r="F19" s="402">
        <v>11154601.177887494</v>
      </c>
      <c r="G19" s="402">
        <v>2976.7478446169616</v>
      </c>
    </row>
    <row r="20" spans="1:7" ht="15.75" x14ac:dyDescent="0.25">
      <c r="A20" s="33" t="s">
        <v>52</v>
      </c>
      <c r="B20" s="34">
        <v>24210</v>
      </c>
      <c r="C20" s="31">
        <f>VLOOKUP(A20,Población!$A$6:$AF$40,23,0)</f>
        <v>3372221</v>
      </c>
      <c r="D20" s="31">
        <f>VLOOKUP(A20,'PIB Corrientes'!$A$10:$Z$43,18,0)</f>
        <v>72481.403091131753</v>
      </c>
      <c r="E20" s="32">
        <f t="shared" si="0"/>
        <v>6.1569724508317565</v>
      </c>
      <c r="F20" s="402">
        <v>21493669.332802255</v>
      </c>
      <c r="G20" s="402">
        <v>5735.860282137477</v>
      </c>
    </row>
    <row r="21" spans="1:7" ht="15.75" x14ac:dyDescent="0.25">
      <c r="A21" s="30" t="s">
        <v>53</v>
      </c>
      <c r="B21" s="31">
        <v>72238</v>
      </c>
      <c r="C21" s="31">
        <f>VLOOKUP(A21,Población!$A$6:$AF$40,23,0)</f>
        <v>51450</v>
      </c>
      <c r="D21" s="31">
        <f>VLOOKUP(A21,'PIB Corrientes'!$A$10:$Z$43,18,0)</f>
        <v>430.87386212324867</v>
      </c>
      <c r="E21" s="32">
        <f t="shared" si="0"/>
        <v>3.660081601263742E-2</v>
      </c>
      <c r="F21" s="402">
        <v>8374613.4523469126</v>
      </c>
      <c r="G21" s="402">
        <v>2234.8726006620941</v>
      </c>
    </row>
    <row r="22" spans="1:7" ht="15.75" x14ac:dyDescent="0.25">
      <c r="A22" s="30" t="s">
        <v>54</v>
      </c>
      <c r="B22" s="31">
        <v>53460</v>
      </c>
      <c r="C22" s="31">
        <f>VLOOKUP(A22,Población!$A$6:$AF$40,23,0)</f>
        <v>88490</v>
      </c>
      <c r="D22" s="31">
        <f>VLOOKUP(A22,'PIB Corrientes'!$A$10:$Z$43,18,0)</f>
        <v>931.13687515861091</v>
      </c>
      <c r="E22" s="32">
        <f t="shared" si="0"/>
        <v>7.90959314225331E-2</v>
      </c>
      <c r="F22" s="402">
        <v>10522509.607397569</v>
      </c>
      <c r="G22" s="402">
        <v>2808.0661329134173</v>
      </c>
    </row>
    <row r="23" spans="1:7" ht="15.75" x14ac:dyDescent="0.25">
      <c r="A23" s="30" t="s">
        <v>55</v>
      </c>
      <c r="B23" s="31">
        <v>19890</v>
      </c>
      <c r="C23" s="31">
        <f>VLOOKUP(A23,Población!$A$6:$AF$40,23,0)</f>
        <v>1131934</v>
      </c>
      <c r="D23" s="31">
        <f>VLOOKUP(A23,'PIB Corrientes'!$A$10:$Z$43,18,0)</f>
        <v>19472.999788620196</v>
      </c>
      <c r="E23" s="32">
        <f t="shared" si="0"/>
        <v>1.6541446235918207</v>
      </c>
      <c r="F23" s="402">
        <v>17203299.652294386</v>
      </c>
      <c r="G23" s="402">
        <v>4590.9203156257881</v>
      </c>
    </row>
    <row r="24" spans="1:7" ht="15.75" x14ac:dyDescent="0.25">
      <c r="A24" s="30" t="s">
        <v>56</v>
      </c>
      <c r="B24" s="31">
        <v>20848</v>
      </c>
      <c r="C24" s="31">
        <f>VLOOKUP(A24,Población!$A$6:$AF$40,23,0)</f>
        <v>987781</v>
      </c>
      <c r="D24" s="31">
        <f>VLOOKUP(A24,'PIB Corrientes'!$A$10:$Z$43,18,0)</f>
        <v>14466.254544922222</v>
      </c>
      <c r="E24" s="32">
        <f t="shared" si="0"/>
        <v>1.2288439089378431</v>
      </c>
      <c r="F24" s="402">
        <v>14645204.296217704</v>
      </c>
      <c r="G24" s="402">
        <v>3908.2598855405549</v>
      </c>
    </row>
    <row r="25" spans="1:7" ht="15.75" x14ac:dyDescent="0.25">
      <c r="A25" s="30" t="s">
        <v>57</v>
      </c>
      <c r="B25" s="31">
        <v>23188</v>
      </c>
      <c r="C25" s="31">
        <f>VLOOKUP(A25,Población!$A$6:$AF$40,23,0)</f>
        <v>1449087</v>
      </c>
      <c r="D25" s="31">
        <f>VLOOKUP(A25,'PIB Corrientes'!$A$10:$Z$43,18,0)</f>
        <v>15996.356238815812</v>
      </c>
      <c r="E25" s="32">
        <f t="shared" si="0"/>
        <v>1.3588192346697272</v>
      </c>
      <c r="F25" s="402">
        <v>11038920.533284621</v>
      </c>
      <c r="G25" s="402">
        <v>2945.8769865742615</v>
      </c>
    </row>
    <row r="26" spans="1:7" ht="15.75" x14ac:dyDescent="0.25">
      <c r="A26" s="33" t="s">
        <v>58</v>
      </c>
      <c r="B26" s="31">
        <v>85635</v>
      </c>
      <c r="C26" s="31">
        <f>VLOOKUP(A26,Población!$A$6:$AF$40,23,0)</f>
        <v>1072412</v>
      </c>
      <c r="D26" s="31">
        <f>VLOOKUP(A26,'PIB Corrientes'!$A$10:$Z$43,18,0)</f>
        <v>39458.987266867167</v>
      </c>
      <c r="E26" s="32">
        <f t="shared" si="0"/>
        <v>3.3518652672101399</v>
      </c>
      <c r="F26" s="402">
        <v>36794615.56460312</v>
      </c>
      <c r="G26" s="402">
        <v>9819.1132814830926</v>
      </c>
    </row>
    <row r="27" spans="1:7" ht="15.75" x14ac:dyDescent="0.25">
      <c r="A27" s="30" t="s">
        <v>59</v>
      </c>
      <c r="B27" s="31">
        <v>33268</v>
      </c>
      <c r="C27" s="31">
        <f>VLOOKUP(A27,Población!$A$6:$AF$40,23,0)</f>
        <v>1627386</v>
      </c>
      <c r="D27" s="31">
        <f>VLOOKUP(A27,'PIB Corrientes'!$A$10:$Z$43,18,0)</f>
        <v>17970.732594989451</v>
      </c>
      <c r="E27" s="32">
        <f t="shared" si="0"/>
        <v>1.5265337147171205</v>
      </c>
      <c r="F27" s="402">
        <v>11042698.287308268</v>
      </c>
      <c r="G27" s="402">
        <v>2946.8851285031433</v>
      </c>
    </row>
    <row r="28" spans="1:7" ht="15.75" x14ac:dyDescent="0.25">
      <c r="A28" s="30" t="s">
        <v>60</v>
      </c>
      <c r="B28" s="31">
        <v>21658</v>
      </c>
      <c r="C28" s="31">
        <f>VLOOKUP(A28,Población!$A$6:$AF$40,23,0)</f>
        <v>1642746</v>
      </c>
      <c r="D28" s="31">
        <f>VLOOKUP(A28,'PIB Corrientes'!$A$10:$Z$43,18,0)</f>
        <v>18359.655873073527</v>
      </c>
      <c r="E28" s="32">
        <f t="shared" si="0"/>
        <v>1.5595710154112046</v>
      </c>
      <c r="F28" s="402">
        <v>11176198.799493974</v>
      </c>
      <c r="G28" s="402">
        <v>2982.5114458915091</v>
      </c>
    </row>
    <row r="29" spans="1:7" ht="15.75" x14ac:dyDescent="0.25">
      <c r="A29" s="30" t="s">
        <v>61</v>
      </c>
      <c r="B29" s="31">
        <v>24885</v>
      </c>
      <c r="C29" s="31">
        <f>VLOOKUP(A29,Población!$A$6:$AF$40,23,0)</f>
        <v>364085</v>
      </c>
      <c r="D29" s="31">
        <f>VLOOKUP(A29,'PIB Corrientes'!$A$10:$Z$43,18,0)</f>
        <v>4090.8341208505362</v>
      </c>
      <c r="E29" s="32">
        <f>100*(D29/$D$39)</f>
        <v>0.34749814309376964</v>
      </c>
      <c r="F29" s="402">
        <v>11235931.501848569</v>
      </c>
      <c r="G29" s="402">
        <v>2998.4518807086383</v>
      </c>
    </row>
    <row r="30" spans="1:7" ht="15.75" x14ac:dyDescent="0.25">
      <c r="A30" s="30" t="s">
        <v>62</v>
      </c>
      <c r="B30" s="31">
        <v>1845</v>
      </c>
      <c r="C30" s="31">
        <f>VLOOKUP(A30,Población!$A$6:$AF$40,23,0)</f>
        <v>562117</v>
      </c>
      <c r="D30" s="31">
        <f>VLOOKUP(A30,'PIB Corrientes'!$A$10:$Z$43,18,0)</f>
        <v>9732.8651937179129</v>
      </c>
      <c r="E30" s="32">
        <f t="shared" si="0"/>
        <v>0.82676356016502706</v>
      </c>
      <c r="F30" s="402">
        <v>17314660.815662775</v>
      </c>
      <c r="G30" s="402">
        <v>4620.6384649118454</v>
      </c>
    </row>
    <row r="31" spans="1:7" ht="15.75" x14ac:dyDescent="0.25">
      <c r="A31" s="33" t="s">
        <v>63</v>
      </c>
      <c r="B31" s="31">
        <v>4140</v>
      </c>
      <c r="C31" s="31">
        <f>VLOOKUP(A31,Población!$A$6:$AF$40,23,0)</f>
        <v>968626</v>
      </c>
      <c r="D31" s="31">
        <f>VLOOKUP(A31,'PIB Corrientes'!$A$10:$Z$43,18,0)</f>
        <v>19263.415377630881</v>
      </c>
      <c r="E31" s="32">
        <f>100*(D31/$D$39)</f>
        <v>1.6363413611058204</v>
      </c>
      <c r="F31" s="402">
        <v>19887361.455949854</v>
      </c>
      <c r="G31" s="402">
        <v>5307.1965016976656</v>
      </c>
    </row>
    <row r="32" spans="1:7" ht="15.75" x14ac:dyDescent="0.25">
      <c r="A32" s="33" t="s">
        <v>77</v>
      </c>
      <c r="B32" s="34">
        <v>52</v>
      </c>
      <c r="C32" s="31">
        <f>VLOOKUP(A32,Población!$A$6:$AF$40,23,0)</f>
        <v>64672</v>
      </c>
      <c r="D32" s="31">
        <f>VLOOKUP(A32,'PIB Corrientes'!$A$10:$Z$43,18,0)</f>
        <v>1761.4037045781145</v>
      </c>
      <c r="E32" s="32">
        <f t="shared" si="0"/>
        <v>0.14962340160889276</v>
      </c>
      <c r="F32" s="402">
        <v>27235955.352828342</v>
      </c>
      <c r="G32" s="402">
        <v>7268.262674718937</v>
      </c>
    </row>
    <row r="33" spans="1:7" ht="15.75" x14ac:dyDescent="0.25">
      <c r="A33" s="30" t="s">
        <v>64</v>
      </c>
      <c r="B33" s="31">
        <v>30537</v>
      </c>
      <c r="C33" s="31">
        <f>VLOOKUP(A33,Población!$A$6:$AF$40,23,0)</f>
        <v>2306455</v>
      </c>
      <c r="D33" s="31">
        <f>VLOOKUP(A33,'PIB Corrientes'!$A$10:$Z$43,18,0)</f>
        <v>74024.836618435671</v>
      </c>
      <c r="E33" s="32">
        <f t="shared" si="0"/>
        <v>6.2880802564484917</v>
      </c>
      <c r="F33" s="402">
        <v>32094637.276008278</v>
      </c>
      <c r="G33" s="402">
        <v>8564.8640244091766</v>
      </c>
    </row>
    <row r="34" spans="1:7" ht="15.75" x14ac:dyDescent="0.25">
      <c r="A34" s="33" t="s">
        <v>65</v>
      </c>
      <c r="B34" s="31">
        <v>10917</v>
      </c>
      <c r="C34" s="31">
        <f>VLOOKUP(A34,Población!$A$6:$AF$40,23,0)</f>
        <v>962457</v>
      </c>
      <c r="D34" s="31">
        <f>VLOOKUP(A34,'PIB Corrientes'!$A$10:$Z$43,18,0)</f>
        <v>9659.1332995725206</v>
      </c>
      <c r="E34" s="32">
        <f t="shared" si="0"/>
        <v>0.82050036406726323</v>
      </c>
      <c r="F34" s="402">
        <v>10035911.525992872</v>
      </c>
      <c r="G34" s="402">
        <v>2678.211217715947</v>
      </c>
    </row>
    <row r="35" spans="1:7" ht="15.75" x14ac:dyDescent="0.25">
      <c r="A35" s="30" t="s">
        <v>66</v>
      </c>
      <c r="B35" s="31">
        <v>23562</v>
      </c>
      <c r="C35" s="31">
        <f>VLOOKUP(A35,Población!$A$6:$AF$40,23,0)</f>
        <v>1343898</v>
      </c>
      <c r="D35" s="31">
        <f>VLOOKUP(A35,'PIB Corrientes'!$A$10:$Z$43,18,0)</f>
        <v>25220.986612882036</v>
      </c>
      <c r="E35" s="32">
        <f t="shared" si="0"/>
        <v>2.1424105099492845</v>
      </c>
      <c r="F35" s="402">
        <v>18767039.323581133</v>
      </c>
      <c r="G35" s="402">
        <v>5008.2242265242339</v>
      </c>
    </row>
    <row r="36" spans="1:7" ht="15.75" x14ac:dyDescent="0.25">
      <c r="A36" s="30" t="s">
        <v>67</v>
      </c>
      <c r="B36" s="31">
        <v>22140</v>
      </c>
      <c r="C36" s="31">
        <f>VLOOKUP(A36,Población!$A$6:$AF$40,23,0)</f>
        <v>4556752</v>
      </c>
      <c r="D36" s="31">
        <f>VLOOKUP(A36,'PIB Corrientes'!$A$10:$Z$43,18,0)</f>
        <v>114863.59183871574</v>
      </c>
      <c r="E36" s="32">
        <f t="shared" si="0"/>
        <v>9.7571506675356421</v>
      </c>
      <c r="F36" s="402">
        <v>25207338.876181051</v>
      </c>
      <c r="G36" s="402">
        <v>6726.9004486641725</v>
      </c>
    </row>
    <row r="37" spans="1:7" ht="15.75" x14ac:dyDescent="0.25">
      <c r="A37" s="30" t="s">
        <v>68</v>
      </c>
      <c r="B37" s="31">
        <v>54135</v>
      </c>
      <c r="C37" s="31">
        <f>VLOOKUP(A37,Población!$A$6:$AF$40,23,0)</f>
        <v>46808</v>
      </c>
      <c r="D37" s="31">
        <f>VLOOKUP(A37,'PIB Corrientes'!$A$10:$Z$43,18,0)</f>
        <v>323.36421554002033</v>
      </c>
      <c r="E37" s="32">
        <f t="shared" si="0"/>
        <v>2.7468350249256191E-2</v>
      </c>
      <c r="F37" s="402">
        <v>6908310.8772009127</v>
      </c>
      <c r="G37" s="402">
        <v>1843.5710238047509</v>
      </c>
    </row>
    <row r="38" spans="1:7" ht="15.75" x14ac:dyDescent="0.25">
      <c r="A38" s="30" t="s">
        <v>69</v>
      </c>
      <c r="B38" s="31">
        <v>100242</v>
      </c>
      <c r="C38" s="31">
        <f>VLOOKUP(A38,Población!$A$6:$AF$40,23,0)</f>
        <v>114557</v>
      </c>
      <c r="D38" s="31">
        <f>VLOOKUP(A38,'PIB Corrientes'!$A$10:$Z$43,18,0)</f>
        <v>774.86363319668669</v>
      </c>
      <c r="E38" s="32">
        <f t="shared" si="0"/>
        <v>6.5821215363960336E-2</v>
      </c>
      <c r="F38" s="402">
        <v>6764000.7437056368</v>
      </c>
      <c r="G38" s="402">
        <v>1805.0600208573733</v>
      </c>
    </row>
    <row r="39" spans="1:7" ht="15.75" x14ac:dyDescent="0.25">
      <c r="A39" s="35" t="s">
        <v>70</v>
      </c>
      <c r="B39" s="36">
        <v>1141748</v>
      </c>
      <c r="C39" s="36">
        <f>VLOOKUP(A39,Población!$A$6:$AF$40,23,0)</f>
        <v>51049498</v>
      </c>
      <c r="D39" s="36">
        <v>1177224.7426791736</v>
      </c>
      <c r="E39" s="37">
        <v>100</v>
      </c>
      <c r="F39" s="403">
        <v>23060456.788021177</v>
      </c>
      <c r="G39" s="454">
        <v>6153.9775331192013</v>
      </c>
    </row>
    <row r="40" spans="1:7" x14ac:dyDescent="0.2">
      <c r="A40" s="38"/>
      <c r="B40" s="39"/>
      <c r="C40" s="39"/>
      <c r="D40" s="40"/>
      <c r="E40" s="39"/>
      <c r="F40" s="39"/>
    </row>
    <row r="41" spans="1:7" x14ac:dyDescent="0.2">
      <c r="B41" s="41"/>
      <c r="C41" s="41"/>
      <c r="D41" s="39"/>
      <c r="E41" s="41"/>
      <c r="F41" s="42"/>
    </row>
    <row r="42" spans="1:7" x14ac:dyDescent="0.2">
      <c r="G42" s="43"/>
    </row>
    <row r="43" spans="1:7" x14ac:dyDescent="0.2">
      <c r="F43" s="42"/>
    </row>
    <row r="44" spans="1:7" x14ac:dyDescent="0.2">
      <c r="F44" s="42"/>
    </row>
    <row r="45" spans="1:7" x14ac:dyDescent="0.2">
      <c r="F45" s="44"/>
    </row>
  </sheetData>
  <mergeCells count="1">
    <mergeCell ref="A3:B3"/>
  </mergeCells>
  <hyperlinks>
    <hyperlink ref="A1" location="'Índice '!A15" display="ÍNDICE"/>
  </hyperlinks>
  <pageMargins left="0.75" right="0.75" top="1" bottom="1" header="0" footer="0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1"/>
  <sheetViews>
    <sheetView zoomScaleNormal="100" workbookViewId="0">
      <pane xSplit="1" ySplit="5" topLeftCell="B6" activePane="bottomRight" state="frozen"/>
      <selection activeCell="D106" sqref="D106"/>
      <selection pane="topRight" activeCell="D106" sqref="D106"/>
      <selection pane="bottomLeft" activeCell="D106" sqref="D106"/>
      <selection pane="bottomRight" activeCell="A40" sqref="A40"/>
    </sheetView>
  </sheetViews>
  <sheetFormatPr baseColWidth="10" defaultRowHeight="15" x14ac:dyDescent="0.25"/>
  <cols>
    <col min="1" max="1" width="28.28515625" style="48" customWidth="1"/>
    <col min="2" max="56" width="12.140625" style="48" customWidth="1"/>
    <col min="57" max="276" width="11.42578125" style="48"/>
    <col min="277" max="277" width="28.28515625" style="48" customWidth="1"/>
    <col min="278" max="312" width="12.140625" style="48" customWidth="1"/>
    <col min="313" max="532" width="11.42578125" style="48"/>
    <col min="533" max="533" width="28.28515625" style="48" customWidth="1"/>
    <col min="534" max="568" width="12.140625" style="48" customWidth="1"/>
    <col min="569" max="788" width="11.42578125" style="48"/>
    <col min="789" max="789" width="28.28515625" style="48" customWidth="1"/>
    <col min="790" max="824" width="12.140625" style="48" customWidth="1"/>
    <col min="825" max="1044" width="11.42578125" style="48"/>
    <col min="1045" max="1045" width="28.28515625" style="48" customWidth="1"/>
    <col min="1046" max="1080" width="12.140625" style="48" customWidth="1"/>
    <col min="1081" max="1300" width="11.42578125" style="48"/>
    <col min="1301" max="1301" width="28.28515625" style="48" customWidth="1"/>
    <col min="1302" max="1336" width="12.140625" style="48" customWidth="1"/>
    <col min="1337" max="1556" width="11.42578125" style="48"/>
    <col min="1557" max="1557" width="28.28515625" style="48" customWidth="1"/>
    <col min="1558" max="1592" width="12.140625" style="48" customWidth="1"/>
    <col min="1593" max="1812" width="11.42578125" style="48"/>
    <col min="1813" max="1813" width="28.28515625" style="48" customWidth="1"/>
    <col min="1814" max="1848" width="12.140625" style="48" customWidth="1"/>
    <col min="1849" max="2068" width="11.42578125" style="48"/>
    <col min="2069" max="2069" width="28.28515625" style="48" customWidth="1"/>
    <col min="2070" max="2104" width="12.140625" style="48" customWidth="1"/>
    <col min="2105" max="2324" width="11.42578125" style="48"/>
    <col min="2325" max="2325" width="28.28515625" style="48" customWidth="1"/>
    <col min="2326" max="2360" width="12.140625" style="48" customWidth="1"/>
    <col min="2361" max="2580" width="11.42578125" style="48"/>
    <col min="2581" max="2581" width="28.28515625" style="48" customWidth="1"/>
    <col min="2582" max="2616" width="12.140625" style="48" customWidth="1"/>
    <col min="2617" max="2836" width="11.42578125" style="48"/>
    <col min="2837" max="2837" width="28.28515625" style="48" customWidth="1"/>
    <col min="2838" max="2872" width="12.140625" style="48" customWidth="1"/>
    <col min="2873" max="3092" width="11.42578125" style="48"/>
    <col min="3093" max="3093" width="28.28515625" style="48" customWidth="1"/>
    <col min="3094" max="3128" width="12.140625" style="48" customWidth="1"/>
    <col min="3129" max="3348" width="11.42578125" style="48"/>
    <col min="3349" max="3349" width="28.28515625" style="48" customWidth="1"/>
    <col min="3350" max="3384" width="12.140625" style="48" customWidth="1"/>
    <col min="3385" max="3604" width="11.42578125" style="48"/>
    <col min="3605" max="3605" width="28.28515625" style="48" customWidth="1"/>
    <col min="3606" max="3640" width="12.140625" style="48" customWidth="1"/>
    <col min="3641" max="3860" width="11.42578125" style="48"/>
    <col min="3861" max="3861" width="28.28515625" style="48" customWidth="1"/>
    <col min="3862" max="3896" width="12.140625" style="48" customWidth="1"/>
    <col min="3897" max="4116" width="11.42578125" style="48"/>
    <col min="4117" max="4117" width="28.28515625" style="48" customWidth="1"/>
    <col min="4118" max="4152" width="12.140625" style="48" customWidth="1"/>
    <col min="4153" max="4372" width="11.42578125" style="48"/>
    <col min="4373" max="4373" width="28.28515625" style="48" customWidth="1"/>
    <col min="4374" max="4408" width="12.140625" style="48" customWidth="1"/>
    <col min="4409" max="4628" width="11.42578125" style="48"/>
    <col min="4629" max="4629" width="28.28515625" style="48" customWidth="1"/>
    <col min="4630" max="4664" width="12.140625" style="48" customWidth="1"/>
    <col min="4665" max="4884" width="11.42578125" style="48"/>
    <col min="4885" max="4885" width="28.28515625" style="48" customWidth="1"/>
    <col min="4886" max="4920" width="12.140625" style="48" customWidth="1"/>
    <col min="4921" max="5140" width="11.42578125" style="48"/>
    <col min="5141" max="5141" width="28.28515625" style="48" customWidth="1"/>
    <col min="5142" max="5176" width="12.140625" style="48" customWidth="1"/>
    <col min="5177" max="5396" width="11.42578125" style="48"/>
    <col min="5397" max="5397" width="28.28515625" style="48" customWidth="1"/>
    <col min="5398" max="5432" width="12.140625" style="48" customWidth="1"/>
    <col min="5433" max="5652" width="11.42578125" style="48"/>
    <col min="5653" max="5653" width="28.28515625" style="48" customWidth="1"/>
    <col min="5654" max="5688" width="12.140625" style="48" customWidth="1"/>
    <col min="5689" max="5908" width="11.42578125" style="48"/>
    <col min="5909" max="5909" width="28.28515625" style="48" customWidth="1"/>
    <col min="5910" max="5944" width="12.140625" style="48" customWidth="1"/>
    <col min="5945" max="6164" width="11.42578125" style="48"/>
    <col min="6165" max="6165" width="28.28515625" style="48" customWidth="1"/>
    <col min="6166" max="6200" width="12.140625" style="48" customWidth="1"/>
    <col min="6201" max="6420" width="11.42578125" style="48"/>
    <col min="6421" max="6421" width="28.28515625" style="48" customWidth="1"/>
    <col min="6422" max="6456" width="12.140625" style="48" customWidth="1"/>
    <col min="6457" max="6676" width="11.42578125" style="48"/>
    <col min="6677" max="6677" width="28.28515625" style="48" customWidth="1"/>
    <col min="6678" max="6712" width="12.140625" style="48" customWidth="1"/>
    <col min="6713" max="6932" width="11.42578125" style="48"/>
    <col min="6933" max="6933" width="28.28515625" style="48" customWidth="1"/>
    <col min="6934" max="6968" width="12.140625" style="48" customWidth="1"/>
    <col min="6969" max="7188" width="11.42578125" style="48"/>
    <col min="7189" max="7189" width="28.28515625" style="48" customWidth="1"/>
    <col min="7190" max="7224" width="12.140625" style="48" customWidth="1"/>
    <col min="7225" max="7444" width="11.42578125" style="48"/>
    <col min="7445" max="7445" width="28.28515625" style="48" customWidth="1"/>
    <col min="7446" max="7480" width="12.140625" style="48" customWidth="1"/>
    <col min="7481" max="7700" width="11.42578125" style="48"/>
    <col min="7701" max="7701" width="28.28515625" style="48" customWidth="1"/>
    <col min="7702" max="7736" width="12.140625" style="48" customWidth="1"/>
    <col min="7737" max="7956" width="11.42578125" style="48"/>
    <col min="7957" max="7957" width="28.28515625" style="48" customWidth="1"/>
    <col min="7958" max="7992" width="12.140625" style="48" customWidth="1"/>
    <col min="7993" max="8212" width="11.42578125" style="48"/>
    <col min="8213" max="8213" width="28.28515625" style="48" customWidth="1"/>
    <col min="8214" max="8248" width="12.140625" style="48" customWidth="1"/>
    <col min="8249" max="8468" width="11.42578125" style="48"/>
    <col min="8469" max="8469" width="28.28515625" style="48" customWidth="1"/>
    <col min="8470" max="8504" width="12.140625" style="48" customWidth="1"/>
    <col min="8505" max="8724" width="11.42578125" style="48"/>
    <col min="8725" max="8725" width="28.28515625" style="48" customWidth="1"/>
    <col min="8726" max="8760" width="12.140625" style="48" customWidth="1"/>
    <col min="8761" max="8980" width="11.42578125" style="48"/>
    <col min="8981" max="8981" width="28.28515625" style="48" customWidth="1"/>
    <col min="8982" max="9016" width="12.140625" style="48" customWidth="1"/>
    <col min="9017" max="9236" width="11.42578125" style="48"/>
    <col min="9237" max="9237" width="28.28515625" style="48" customWidth="1"/>
    <col min="9238" max="9272" width="12.140625" style="48" customWidth="1"/>
    <col min="9273" max="9492" width="11.42578125" style="48"/>
    <col min="9493" max="9493" width="28.28515625" style="48" customWidth="1"/>
    <col min="9494" max="9528" width="12.140625" style="48" customWidth="1"/>
    <col min="9529" max="9748" width="11.42578125" style="48"/>
    <col min="9749" max="9749" width="28.28515625" style="48" customWidth="1"/>
    <col min="9750" max="9784" width="12.140625" style="48" customWidth="1"/>
    <col min="9785" max="10004" width="11.42578125" style="48"/>
    <col min="10005" max="10005" width="28.28515625" style="48" customWidth="1"/>
    <col min="10006" max="10040" width="12.140625" style="48" customWidth="1"/>
    <col min="10041" max="10260" width="11.42578125" style="48"/>
    <col min="10261" max="10261" width="28.28515625" style="48" customWidth="1"/>
    <col min="10262" max="10296" width="12.140625" style="48" customWidth="1"/>
    <col min="10297" max="10516" width="11.42578125" style="48"/>
    <col min="10517" max="10517" width="28.28515625" style="48" customWidth="1"/>
    <col min="10518" max="10552" width="12.140625" style="48" customWidth="1"/>
    <col min="10553" max="10772" width="11.42578125" style="48"/>
    <col min="10773" max="10773" width="28.28515625" style="48" customWidth="1"/>
    <col min="10774" max="10808" width="12.140625" style="48" customWidth="1"/>
    <col min="10809" max="11028" width="11.42578125" style="48"/>
    <col min="11029" max="11029" width="28.28515625" style="48" customWidth="1"/>
    <col min="11030" max="11064" width="12.140625" style="48" customWidth="1"/>
    <col min="11065" max="11284" width="11.42578125" style="48"/>
    <col min="11285" max="11285" width="28.28515625" style="48" customWidth="1"/>
    <col min="11286" max="11320" width="12.140625" style="48" customWidth="1"/>
    <col min="11321" max="11540" width="11.42578125" style="48"/>
    <col min="11541" max="11541" width="28.28515625" style="48" customWidth="1"/>
    <col min="11542" max="11576" width="12.140625" style="48" customWidth="1"/>
    <col min="11577" max="11796" width="11.42578125" style="48"/>
    <col min="11797" max="11797" width="28.28515625" style="48" customWidth="1"/>
    <col min="11798" max="11832" width="12.140625" style="48" customWidth="1"/>
    <col min="11833" max="12052" width="11.42578125" style="48"/>
    <col min="12053" max="12053" width="28.28515625" style="48" customWidth="1"/>
    <col min="12054" max="12088" width="12.140625" style="48" customWidth="1"/>
    <col min="12089" max="12308" width="11.42578125" style="48"/>
    <col min="12309" max="12309" width="28.28515625" style="48" customWidth="1"/>
    <col min="12310" max="12344" width="12.140625" style="48" customWidth="1"/>
    <col min="12345" max="12564" width="11.42578125" style="48"/>
    <col min="12565" max="12565" width="28.28515625" style="48" customWidth="1"/>
    <col min="12566" max="12600" width="12.140625" style="48" customWidth="1"/>
    <col min="12601" max="12820" width="11.42578125" style="48"/>
    <col min="12821" max="12821" width="28.28515625" style="48" customWidth="1"/>
    <col min="12822" max="12856" width="12.140625" style="48" customWidth="1"/>
    <col min="12857" max="13076" width="11.42578125" style="48"/>
    <col min="13077" max="13077" width="28.28515625" style="48" customWidth="1"/>
    <col min="13078" max="13112" width="12.140625" style="48" customWidth="1"/>
    <col min="13113" max="13332" width="11.42578125" style="48"/>
    <col min="13333" max="13333" width="28.28515625" style="48" customWidth="1"/>
    <col min="13334" max="13368" width="12.140625" style="48" customWidth="1"/>
    <col min="13369" max="13588" width="11.42578125" style="48"/>
    <col min="13589" max="13589" width="28.28515625" style="48" customWidth="1"/>
    <col min="13590" max="13624" width="12.140625" style="48" customWidth="1"/>
    <col min="13625" max="13844" width="11.42578125" style="48"/>
    <col min="13845" max="13845" width="28.28515625" style="48" customWidth="1"/>
    <col min="13846" max="13880" width="12.140625" style="48" customWidth="1"/>
    <col min="13881" max="14100" width="11.42578125" style="48"/>
    <col min="14101" max="14101" width="28.28515625" style="48" customWidth="1"/>
    <col min="14102" max="14136" width="12.140625" style="48" customWidth="1"/>
    <col min="14137" max="14356" width="11.42578125" style="48"/>
    <col min="14357" max="14357" width="28.28515625" style="48" customWidth="1"/>
    <col min="14358" max="14392" width="12.140625" style="48" customWidth="1"/>
    <col min="14393" max="14612" width="11.42578125" style="48"/>
    <col min="14613" max="14613" width="28.28515625" style="48" customWidth="1"/>
    <col min="14614" max="14648" width="12.140625" style="48" customWidth="1"/>
    <col min="14649" max="14868" width="11.42578125" style="48"/>
    <col min="14869" max="14869" width="28.28515625" style="48" customWidth="1"/>
    <col min="14870" max="14904" width="12.140625" style="48" customWidth="1"/>
    <col min="14905" max="15124" width="11.42578125" style="48"/>
    <col min="15125" max="15125" width="28.28515625" style="48" customWidth="1"/>
    <col min="15126" max="15160" width="12.140625" style="48" customWidth="1"/>
    <col min="15161" max="15380" width="11.42578125" style="48"/>
    <col min="15381" max="15381" width="28.28515625" style="48" customWidth="1"/>
    <col min="15382" max="15416" width="12.140625" style="48" customWidth="1"/>
    <col min="15417" max="15636" width="11.42578125" style="48"/>
    <col min="15637" max="15637" width="28.28515625" style="48" customWidth="1"/>
    <col min="15638" max="15672" width="12.140625" style="48" customWidth="1"/>
    <col min="15673" max="15892" width="11.42578125" style="48"/>
    <col min="15893" max="15893" width="28.28515625" style="48" customWidth="1"/>
    <col min="15894" max="15928" width="12.140625" style="48" customWidth="1"/>
    <col min="15929" max="16148" width="11.42578125" style="48"/>
    <col min="16149" max="16149" width="28.28515625" style="48" customWidth="1"/>
    <col min="16150" max="16184" width="12.140625" style="48" customWidth="1"/>
    <col min="16185" max="16384" width="11.42578125" style="48"/>
  </cols>
  <sheetData>
    <row r="1" spans="1:57" x14ac:dyDescent="0.25">
      <c r="A1" s="21" t="s">
        <v>30</v>
      </c>
    </row>
    <row r="2" spans="1:57" ht="15.75" x14ac:dyDescent="0.25">
      <c r="A2" s="87" t="s">
        <v>344</v>
      </c>
      <c r="B2" s="329"/>
      <c r="C2" s="329"/>
      <c r="D2" s="329"/>
      <c r="F2" s="329"/>
      <c r="G2" s="329"/>
      <c r="H2" s="329"/>
      <c r="I2" s="329"/>
      <c r="J2" s="329"/>
      <c r="K2" s="329"/>
      <c r="L2" s="329"/>
      <c r="M2" s="329"/>
    </row>
    <row r="3" spans="1:57" ht="15.75" thickBot="1" x14ac:dyDescent="0.3">
      <c r="A3" s="330"/>
      <c r="B3" s="329"/>
      <c r="C3" s="329"/>
      <c r="D3" s="329"/>
      <c r="E3" s="331"/>
      <c r="F3" s="329"/>
      <c r="G3" s="329"/>
      <c r="H3" s="329"/>
      <c r="I3" s="329"/>
      <c r="J3" s="329"/>
      <c r="K3" s="329"/>
      <c r="L3" s="329"/>
      <c r="M3" s="329"/>
    </row>
    <row r="4" spans="1:57" s="333" customFormat="1" ht="32.25" customHeight="1" thickBot="1" x14ac:dyDescent="0.3">
      <c r="A4" s="332" t="s">
        <v>234</v>
      </c>
      <c r="B4" s="589" t="s">
        <v>244</v>
      </c>
      <c r="C4" s="590"/>
      <c r="D4" s="590"/>
      <c r="E4" s="590"/>
      <c r="F4" s="590"/>
      <c r="G4" s="590"/>
      <c r="H4" s="590"/>
      <c r="I4" s="590"/>
      <c r="J4" s="590"/>
      <c r="K4" s="590"/>
      <c r="L4" s="591"/>
      <c r="M4" s="589" t="s">
        <v>245</v>
      </c>
      <c r="N4" s="590"/>
      <c r="O4" s="590"/>
      <c r="P4" s="590"/>
      <c r="Q4" s="590"/>
      <c r="R4" s="590"/>
      <c r="S4" s="590"/>
      <c r="T4" s="590"/>
      <c r="U4" s="590"/>
      <c r="V4" s="590"/>
      <c r="W4" s="591"/>
      <c r="X4" s="589" t="s">
        <v>246</v>
      </c>
      <c r="Y4" s="590"/>
      <c r="Z4" s="590"/>
      <c r="AA4" s="590"/>
      <c r="AB4" s="590"/>
      <c r="AC4" s="590"/>
      <c r="AD4" s="590"/>
      <c r="AE4" s="590"/>
      <c r="AF4" s="590"/>
      <c r="AG4" s="590"/>
      <c r="AH4" s="591"/>
      <c r="AI4" s="589" t="s">
        <v>247</v>
      </c>
      <c r="AJ4" s="590"/>
      <c r="AK4" s="590"/>
      <c r="AL4" s="590"/>
      <c r="AM4" s="590"/>
      <c r="AN4" s="590"/>
      <c r="AO4" s="590"/>
      <c r="AP4" s="590"/>
      <c r="AQ4" s="590"/>
      <c r="AR4" s="590"/>
      <c r="AS4" s="591"/>
      <c r="AT4" s="589" t="s">
        <v>248</v>
      </c>
      <c r="AU4" s="590"/>
      <c r="AV4" s="590"/>
      <c r="AW4" s="590"/>
      <c r="AX4" s="590"/>
      <c r="AY4" s="590"/>
      <c r="AZ4" s="590"/>
      <c r="BA4" s="590"/>
      <c r="BB4" s="590"/>
      <c r="BC4" s="590"/>
      <c r="BD4" s="591"/>
    </row>
    <row r="5" spans="1:57" s="338" customFormat="1" ht="15.75" thickBot="1" x14ac:dyDescent="0.3">
      <c r="A5" s="334"/>
      <c r="B5" s="335">
        <v>2015</v>
      </c>
      <c r="C5" s="336">
        <v>2016</v>
      </c>
      <c r="D5" s="336">
        <v>2017</v>
      </c>
      <c r="E5" s="336">
        <v>2018</v>
      </c>
      <c r="F5" s="336">
        <v>2019</v>
      </c>
      <c r="G5" s="336">
        <v>2020</v>
      </c>
      <c r="H5" s="432">
        <v>2021</v>
      </c>
      <c r="I5" s="432">
        <v>2022</v>
      </c>
      <c r="J5" s="432">
        <v>2023</v>
      </c>
      <c r="K5" s="432">
        <v>2024</v>
      </c>
      <c r="L5" s="337">
        <v>2025</v>
      </c>
      <c r="M5" s="335">
        <v>2015</v>
      </c>
      <c r="N5" s="336">
        <v>2016</v>
      </c>
      <c r="O5" s="336">
        <v>2017</v>
      </c>
      <c r="P5" s="336">
        <v>2018</v>
      </c>
      <c r="Q5" s="336">
        <v>2019</v>
      </c>
      <c r="R5" s="336">
        <v>2020</v>
      </c>
      <c r="S5" s="432">
        <v>2021</v>
      </c>
      <c r="T5" s="432">
        <v>2022</v>
      </c>
      <c r="U5" s="432">
        <v>2023</v>
      </c>
      <c r="V5" s="432">
        <v>2024</v>
      </c>
      <c r="W5" s="432">
        <v>2025</v>
      </c>
      <c r="X5" s="335">
        <v>2015</v>
      </c>
      <c r="Y5" s="432">
        <v>2016</v>
      </c>
      <c r="Z5" s="432">
        <v>2017</v>
      </c>
      <c r="AA5" s="432">
        <v>2018</v>
      </c>
      <c r="AB5" s="432">
        <v>2019</v>
      </c>
      <c r="AC5" s="432">
        <v>2020</v>
      </c>
      <c r="AD5" s="432">
        <v>2021</v>
      </c>
      <c r="AE5" s="432">
        <v>2022</v>
      </c>
      <c r="AF5" s="432">
        <v>2023</v>
      </c>
      <c r="AG5" s="432">
        <v>2024</v>
      </c>
      <c r="AH5" s="432">
        <v>2025</v>
      </c>
      <c r="AI5" s="335">
        <v>2015</v>
      </c>
      <c r="AJ5" s="432">
        <v>2016</v>
      </c>
      <c r="AK5" s="432">
        <v>2017</v>
      </c>
      <c r="AL5" s="432">
        <v>2018</v>
      </c>
      <c r="AM5" s="432">
        <v>2019</v>
      </c>
      <c r="AN5" s="432">
        <v>2020</v>
      </c>
      <c r="AO5" s="432">
        <v>2021</v>
      </c>
      <c r="AP5" s="432">
        <v>2022</v>
      </c>
      <c r="AQ5" s="432">
        <v>2023</v>
      </c>
      <c r="AR5" s="432">
        <v>2024</v>
      </c>
      <c r="AS5" s="432">
        <v>2025</v>
      </c>
      <c r="AT5" s="335">
        <v>2015</v>
      </c>
      <c r="AU5" s="432">
        <v>2016</v>
      </c>
      <c r="AV5" s="432">
        <v>2017</v>
      </c>
      <c r="AW5" s="432">
        <v>2018</v>
      </c>
      <c r="AX5" s="432">
        <v>2019</v>
      </c>
      <c r="AY5" s="432">
        <v>2020</v>
      </c>
      <c r="AZ5" s="432">
        <v>2021</v>
      </c>
      <c r="BA5" s="432">
        <v>2022</v>
      </c>
      <c r="BB5" s="432">
        <v>2023</v>
      </c>
      <c r="BC5" s="432">
        <v>2024</v>
      </c>
      <c r="BD5" s="432">
        <v>2025</v>
      </c>
      <c r="BE5" s="440"/>
    </row>
    <row r="6" spans="1:57" x14ac:dyDescent="0.25">
      <c r="A6" s="339" t="s">
        <v>209</v>
      </c>
      <c r="B6" s="340">
        <v>16.62</v>
      </c>
      <c r="C6" s="341">
        <v>16.39</v>
      </c>
      <c r="D6" s="341">
        <v>16.170000000000002</v>
      </c>
      <c r="E6" s="341">
        <v>15.88</v>
      </c>
      <c r="F6" s="341">
        <v>15.66</v>
      </c>
      <c r="G6" s="341">
        <v>15.38</v>
      </c>
      <c r="H6" s="341">
        <v>15.07</v>
      </c>
      <c r="I6" s="341">
        <v>14.76</v>
      </c>
      <c r="J6" s="341">
        <v>14.45</v>
      </c>
      <c r="K6" s="341">
        <v>14.13</v>
      </c>
      <c r="L6" s="341">
        <v>13.86</v>
      </c>
      <c r="M6" s="340">
        <v>5.87</v>
      </c>
      <c r="N6" s="341">
        <v>5.9</v>
      </c>
      <c r="O6" s="341">
        <v>5.92</v>
      </c>
      <c r="P6" s="341">
        <v>6.16</v>
      </c>
      <c r="Q6" s="341">
        <v>6.15</v>
      </c>
      <c r="R6" s="341">
        <v>6.17</v>
      </c>
      <c r="S6" s="341">
        <v>6.22</v>
      </c>
      <c r="T6" s="341">
        <v>6.28</v>
      </c>
      <c r="U6" s="341">
        <v>6.35</v>
      </c>
      <c r="V6" s="433">
        <v>6.43</v>
      </c>
      <c r="W6" s="433">
        <v>6.52</v>
      </c>
      <c r="X6" s="340">
        <v>2.0154000000000001</v>
      </c>
      <c r="Y6" s="433">
        <v>1.9924999999999999</v>
      </c>
      <c r="Z6" s="433">
        <v>1.9712000000000001</v>
      </c>
      <c r="AA6" s="433">
        <v>1.9478</v>
      </c>
      <c r="AB6" s="433">
        <v>1.9226000000000001</v>
      </c>
      <c r="AC6" s="433">
        <v>1.8977999999999999</v>
      </c>
      <c r="AD6" s="433">
        <v>1.8734999999999999</v>
      </c>
      <c r="AE6" s="433">
        <v>1.8494999999999999</v>
      </c>
      <c r="AF6" s="433">
        <v>1.8257000000000001</v>
      </c>
      <c r="AG6" s="433">
        <v>1.802</v>
      </c>
      <c r="AH6" s="433">
        <v>1.7833000000000001</v>
      </c>
      <c r="AI6" s="340">
        <v>75.760000000000005</v>
      </c>
      <c r="AJ6" s="433">
        <v>76</v>
      </c>
      <c r="AK6" s="433">
        <v>76.23</v>
      </c>
      <c r="AL6" s="433">
        <v>76.459999999999994</v>
      </c>
      <c r="AM6" s="433">
        <v>76.569999999999993</v>
      </c>
      <c r="AN6" s="433">
        <v>76.680000000000007</v>
      </c>
      <c r="AO6" s="433">
        <v>76.790000000000006</v>
      </c>
      <c r="AP6" s="433">
        <v>76.89</v>
      </c>
      <c r="AQ6" s="433">
        <v>76.98</v>
      </c>
      <c r="AR6" s="433">
        <v>77.08</v>
      </c>
      <c r="AS6" s="433">
        <v>77.17</v>
      </c>
      <c r="AT6" s="340">
        <v>18.57</v>
      </c>
      <c r="AU6" s="433">
        <v>18.149999999999999</v>
      </c>
      <c r="AV6" s="433">
        <v>17.75</v>
      </c>
      <c r="AW6" s="433">
        <v>17.309999999999999</v>
      </c>
      <c r="AX6" s="433">
        <v>17.010000000000002</v>
      </c>
      <c r="AY6" s="433">
        <v>16.79</v>
      </c>
      <c r="AZ6" s="433">
        <v>16.53</v>
      </c>
      <c r="BA6" s="433">
        <v>16.3</v>
      </c>
      <c r="BB6" s="433">
        <v>16.07</v>
      </c>
      <c r="BC6" s="433">
        <v>15.86</v>
      </c>
      <c r="BD6" s="433">
        <v>15.64</v>
      </c>
      <c r="BE6" s="441"/>
    </row>
    <row r="7" spans="1:57" x14ac:dyDescent="0.25">
      <c r="A7" s="342" t="s">
        <v>39</v>
      </c>
      <c r="B7" s="343">
        <v>14.68</v>
      </c>
      <c r="C7" s="344">
        <v>14.48</v>
      </c>
      <c r="D7" s="344">
        <v>14.3</v>
      </c>
      <c r="E7" s="344">
        <v>14.05</v>
      </c>
      <c r="F7" s="344">
        <v>13.8</v>
      </c>
      <c r="G7" s="344">
        <v>13.55</v>
      </c>
      <c r="H7" s="344">
        <v>13.3</v>
      </c>
      <c r="I7" s="344">
        <v>13.06</v>
      </c>
      <c r="J7" s="344">
        <v>12.82</v>
      </c>
      <c r="K7" s="344">
        <v>12.58</v>
      </c>
      <c r="L7" s="344">
        <v>12.37</v>
      </c>
      <c r="M7" s="343">
        <v>6.29</v>
      </c>
      <c r="N7" s="344">
        <v>6.31</v>
      </c>
      <c r="O7" s="344">
        <v>6.33</v>
      </c>
      <c r="P7" s="344">
        <v>6.6</v>
      </c>
      <c r="Q7" s="344">
        <v>6.6</v>
      </c>
      <c r="R7" s="344">
        <v>6.63</v>
      </c>
      <c r="S7" s="344">
        <v>6.7</v>
      </c>
      <c r="T7" s="344">
        <v>6.77</v>
      </c>
      <c r="U7" s="344">
        <v>6.86</v>
      </c>
      <c r="V7" s="434">
        <v>6.97</v>
      </c>
      <c r="W7" s="434">
        <v>7.08</v>
      </c>
      <c r="X7" s="343">
        <v>1.7556</v>
      </c>
      <c r="Y7" s="434">
        <v>1.7354000000000001</v>
      </c>
      <c r="Z7" s="434">
        <v>1.7176</v>
      </c>
      <c r="AA7" s="434">
        <v>1.6976</v>
      </c>
      <c r="AB7" s="434">
        <v>1.6780999999999999</v>
      </c>
      <c r="AC7" s="434">
        <v>1.6612</v>
      </c>
      <c r="AD7" s="434">
        <v>1.6467000000000001</v>
      </c>
      <c r="AE7" s="434">
        <v>1.6337999999999999</v>
      </c>
      <c r="AF7" s="434">
        <v>1.6221000000000001</v>
      </c>
      <c r="AG7" s="434">
        <v>1.611</v>
      </c>
      <c r="AH7" s="434">
        <v>1.6025</v>
      </c>
      <c r="AI7" s="343">
        <v>75.17</v>
      </c>
      <c r="AJ7" s="434">
        <v>75.42</v>
      </c>
      <c r="AK7" s="434">
        <v>75.680000000000007</v>
      </c>
      <c r="AL7" s="434">
        <v>75.92</v>
      </c>
      <c r="AM7" s="434">
        <v>76.03</v>
      </c>
      <c r="AN7" s="434">
        <v>76.13</v>
      </c>
      <c r="AO7" s="434">
        <v>76.23</v>
      </c>
      <c r="AP7" s="434">
        <v>76.319999999999993</v>
      </c>
      <c r="AQ7" s="434">
        <v>76.42</v>
      </c>
      <c r="AR7" s="434">
        <v>76.510000000000005</v>
      </c>
      <c r="AS7" s="434">
        <v>76.599999999999994</v>
      </c>
      <c r="AT7" s="343">
        <v>13.4</v>
      </c>
      <c r="AU7" s="434">
        <v>12.96</v>
      </c>
      <c r="AV7" s="434">
        <v>12.52</v>
      </c>
      <c r="AW7" s="434">
        <v>12.12</v>
      </c>
      <c r="AX7" s="434">
        <v>11.96</v>
      </c>
      <c r="AY7" s="434">
        <v>11.78</v>
      </c>
      <c r="AZ7" s="434">
        <v>11.62</v>
      </c>
      <c r="BA7" s="434">
        <v>11.47</v>
      </c>
      <c r="BB7" s="434">
        <v>11.32</v>
      </c>
      <c r="BC7" s="434">
        <v>11.2</v>
      </c>
      <c r="BD7" s="434">
        <v>11.05</v>
      </c>
      <c r="BE7" s="441"/>
    </row>
    <row r="8" spans="1:57" x14ac:dyDescent="0.25">
      <c r="A8" s="342" t="s">
        <v>41</v>
      </c>
      <c r="B8" s="343">
        <v>17.46</v>
      </c>
      <c r="C8" s="344">
        <v>17.21</v>
      </c>
      <c r="D8" s="344">
        <v>16.98</v>
      </c>
      <c r="E8" s="344">
        <v>16.73</v>
      </c>
      <c r="F8" s="344">
        <v>16.489999999999998</v>
      </c>
      <c r="G8" s="344">
        <v>16.149999999999999</v>
      </c>
      <c r="H8" s="344">
        <v>15.71</v>
      </c>
      <c r="I8" s="344">
        <v>15.27</v>
      </c>
      <c r="J8" s="344">
        <v>14.83</v>
      </c>
      <c r="K8" s="344">
        <v>14.39</v>
      </c>
      <c r="L8" s="344">
        <v>14.02</v>
      </c>
      <c r="M8" s="343">
        <v>5.25</v>
      </c>
      <c r="N8" s="344">
        <v>5.28</v>
      </c>
      <c r="O8" s="344">
        <v>5.31</v>
      </c>
      <c r="P8" s="344">
        <v>5.59</v>
      </c>
      <c r="Q8" s="344">
        <v>5.48</v>
      </c>
      <c r="R8" s="344">
        <v>5.45</v>
      </c>
      <c r="S8" s="344">
        <v>5.48</v>
      </c>
      <c r="T8" s="344">
        <v>5.52</v>
      </c>
      <c r="U8" s="344">
        <v>5.59</v>
      </c>
      <c r="V8" s="434">
        <v>5.67</v>
      </c>
      <c r="W8" s="434">
        <v>5.76</v>
      </c>
      <c r="X8" s="343">
        <v>2.1015000000000001</v>
      </c>
      <c r="Y8" s="434">
        <v>2.0790000000000002</v>
      </c>
      <c r="Z8" s="434">
        <v>2.0565000000000002</v>
      </c>
      <c r="AA8" s="434">
        <v>2.0343</v>
      </c>
      <c r="AB8" s="434">
        <v>1.9946999999999999</v>
      </c>
      <c r="AC8" s="434">
        <v>1.9551000000000001</v>
      </c>
      <c r="AD8" s="434">
        <v>1.9155</v>
      </c>
      <c r="AE8" s="434">
        <v>1.8759999999999999</v>
      </c>
      <c r="AF8" s="434">
        <v>1.8365</v>
      </c>
      <c r="AG8" s="434">
        <v>1.7971999999999999</v>
      </c>
      <c r="AH8" s="434">
        <v>1.7655000000000001</v>
      </c>
      <c r="AI8" s="343">
        <v>76.88</v>
      </c>
      <c r="AJ8" s="434">
        <v>77.03</v>
      </c>
      <c r="AK8" s="434">
        <v>77.180000000000007</v>
      </c>
      <c r="AL8" s="434">
        <v>77.34</v>
      </c>
      <c r="AM8" s="434">
        <v>77.42</v>
      </c>
      <c r="AN8" s="434">
        <v>77.489999999999995</v>
      </c>
      <c r="AO8" s="434">
        <v>77.569999999999993</v>
      </c>
      <c r="AP8" s="434">
        <v>77.64</v>
      </c>
      <c r="AQ8" s="434">
        <v>77.72</v>
      </c>
      <c r="AR8" s="434">
        <v>77.790000000000006</v>
      </c>
      <c r="AS8" s="434">
        <v>77.87</v>
      </c>
      <c r="AT8" s="343">
        <v>11.43</v>
      </c>
      <c r="AU8" s="434">
        <v>11.14</v>
      </c>
      <c r="AV8" s="434">
        <v>10.81</v>
      </c>
      <c r="AW8" s="434">
        <v>10.51</v>
      </c>
      <c r="AX8" s="434">
        <v>10.37</v>
      </c>
      <c r="AY8" s="434">
        <v>10.26</v>
      </c>
      <c r="AZ8" s="434">
        <v>10.17</v>
      </c>
      <c r="BA8" s="434">
        <v>10.09</v>
      </c>
      <c r="BB8" s="434">
        <v>9.9499999999999993</v>
      </c>
      <c r="BC8" s="434">
        <v>9.86</v>
      </c>
      <c r="BD8" s="434">
        <v>9.76</v>
      </c>
      <c r="BE8" s="441"/>
    </row>
    <row r="9" spans="1:57" x14ac:dyDescent="0.25">
      <c r="A9" s="342" t="s">
        <v>249</v>
      </c>
      <c r="B9" s="343">
        <v>13.41</v>
      </c>
      <c r="C9" s="344">
        <v>13.25</v>
      </c>
      <c r="D9" s="344">
        <v>13.09</v>
      </c>
      <c r="E9" s="344">
        <v>12.96</v>
      </c>
      <c r="F9" s="344">
        <v>12.85</v>
      </c>
      <c r="G9" s="344">
        <v>12.71</v>
      </c>
      <c r="H9" s="344">
        <v>12.53</v>
      </c>
      <c r="I9" s="344">
        <v>12.33</v>
      </c>
      <c r="J9" s="344">
        <v>12.13</v>
      </c>
      <c r="K9" s="344">
        <v>11.91</v>
      </c>
      <c r="L9" s="344">
        <v>11.7</v>
      </c>
      <c r="M9" s="343">
        <v>4.54</v>
      </c>
      <c r="N9" s="344">
        <v>4.5999999999999996</v>
      </c>
      <c r="O9" s="344">
        <v>4.6500000000000004</v>
      </c>
      <c r="P9" s="344">
        <v>4.76</v>
      </c>
      <c r="Q9" s="344">
        <v>4.82</v>
      </c>
      <c r="R9" s="344">
        <v>4.9000000000000004</v>
      </c>
      <c r="S9" s="344">
        <v>5.01</v>
      </c>
      <c r="T9" s="344">
        <v>5.12</v>
      </c>
      <c r="U9" s="344">
        <v>5.25</v>
      </c>
      <c r="V9" s="434">
        <v>5.38</v>
      </c>
      <c r="W9" s="434">
        <v>5.52</v>
      </c>
      <c r="X9" s="343">
        <v>1.5185</v>
      </c>
      <c r="Y9" s="434">
        <v>1.504</v>
      </c>
      <c r="Z9" s="434">
        <v>1.4905999999999999</v>
      </c>
      <c r="AA9" s="434">
        <v>1.4779</v>
      </c>
      <c r="AB9" s="434">
        <v>1.4711000000000001</v>
      </c>
      <c r="AC9" s="434">
        <v>1.4642999999999999</v>
      </c>
      <c r="AD9" s="434">
        <v>1.4576</v>
      </c>
      <c r="AE9" s="434">
        <v>1.4508000000000001</v>
      </c>
      <c r="AF9" s="434">
        <v>1.444</v>
      </c>
      <c r="AG9" s="434">
        <v>1.4373</v>
      </c>
      <c r="AH9" s="434">
        <v>1.4318</v>
      </c>
      <c r="AI9" s="343">
        <v>78.86</v>
      </c>
      <c r="AJ9" s="434">
        <v>79.05</v>
      </c>
      <c r="AK9" s="434">
        <v>79.239999999999995</v>
      </c>
      <c r="AL9" s="434">
        <v>79.430000000000007</v>
      </c>
      <c r="AM9" s="434">
        <v>79.489999999999995</v>
      </c>
      <c r="AN9" s="434">
        <v>79.540000000000006</v>
      </c>
      <c r="AO9" s="434">
        <v>79.599999999999994</v>
      </c>
      <c r="AP9" s="434">
        <v>79.66</v>
      </c>
      <c r="AQ9" s="434">
        <v>79.709999999999994</v>
      </c>
      <c r="AR9" s="434">
        <v>79.77</v>
      </c>
      <c r="AS9" s="434">
        <v>79.819999999999993</v>
      </c>
      <c r="AT9" s="343">
        <v>13.72</v>
      </c>
      <c r="AU9" s="434">
        <v>13.39</v>
      </c>
      <c r="AV9" s="434">
        <v>13.09</v>
      </c>
      <c r="AW9" s="434">
        <v>12.78</v>
      </c>
      <c r="AX9" s="434">
        <v>12.65</v>
      </c>
      <c r="AY9" s="434">
        <v>12.5</v>
      </c>
      <c r="AZ9" s="434">
        <v>12.34</v>
      </c>
      <c r="BA9" s="434">
        <v>12.2</v>
      </c>
      <c r="BB9" s="434">
        <v>12.05</v>
      </c>
      <c r="BC9" s="434">
        <v>11.9</v>
      </c>
      <c r="BD9" s="434">
        <v>11.77</v>
      </c>
      <c r="BE9" s="441"/>
    </row>
    <row r="10" spans="1:57" x14ac:dyDescent="0.25">
      <c r="A10" s="342" t="s">
        <v>43</v>
      </c>
      <c r="B10" s="343">
        <v>19.510000000000002</v>
      </c>
      <c r="C10" s="344">
        <v>19.23</v>
      </c>
      <c r="D10" s="344">
        <v>18.97</v>
      </c>
      <c r="E10" s="344">
        <v>18.61</v>
      </c>
      <c r="F10" s="344">
        <v>18.32</v>
      </c>
      <c r="G10" s="344">
        <v>17.95</v>
      </c>
      <c r="H10" s="344">
        <v>17.510000000000002</v>
      </c>
      <c r="I10" s="344">
        <v>17.07</v>
      </c>
      <c r="J10" s="344">
        <v>16.62</v>
      </c>
      <c r="K10" s="344">
        <v>16.170000000000002</v>
      </c>
      <c r="L10" s="344">
        <v>15.8</v>
      </c>
      <c r="M10" s="343">
        <v>5.54</v>
      </c>
      <c r="N10" s="344">
        <v>5.58</v>
      </c>
      <c r="O10" s="344">
        <v>5.61</v>
      </c>
      <c r="P10" s="344">
        <v>6.02</v>
      </c>
      <c r="Q10" s="344">
        <v>5.94</v>
      </c>
      <c r="R10" s="344">
        <v>5.9</v>
      </c>
      <c r="S10" s="344">
        <v>5.9</v>
      </c>
      <c r="T10" s="344">
        <v>5.91</v>
      </c>
      <c r="U10" s="344">
        <v>5.93</v>
      </c>
      <c r="V10" s="434">
        <v>5.97</v>
      </c>
      <c r="W10" s="434">
        <v>6.02</v>
      </c>
      <c r="X10" s="343">
        <v>2.3780999999999999</v>
      </c>
      <c r="Y10" s="434">
        <v>2.3502000000000001</v>
      </c>
      <c r="Z10" s="434">
        <v>2.3237999999999999</v>
      </c>
      <c r="AA10" s="434">
        <v>2.2936999999999999</v>
      </c>
      <c r="AB10" s="434">
        <v>2.2503000000000002</v>
      </c>
      <c r="AC10" s="434">
        <v>2.2069000000000001</v>
      </c>
      <c r="AD10" s="434">
        <v>2.1635</v>
      </c>
      <c r="AE10" s="434">
        <v>2.1202000000000001</v>
      </c>
      <c r="AF10" s="434">
        <v>2.0766</v>
      </c>
      <c r="AG10" s="434">
        <v>2.0329999999999999</v>
      </c>
      <c r="AH10" s="434">
        <v>1.9982</v>
      </c>
      <c r="AI10" s="343">
        <v>75.680000000000007</v>
      </c>
      <c r="AJ10" s="434">
        <v>75.89</v>
      </c>
      <c r="AK10" s="434">
        <v>76.09</v>
      </c>
      <c r="AL10" s="434">
        <v>76.290000000000006</v>
      </c>
      <c r="AM10" s="434">
        <v>76.38</v>
      </c>
      <c r="AN10" s="434">
        <v>76.48</v>
      </c>
      <c r="AO10" s="434">
        <v>76.56</v>
      </c>
      <c r="AP10" s="434">
        <v>76.650000000000006</v>
      </c>
      <c r="AQ10" s="434">
        <v>76.739999999999995</v>
      </c>
      <c r="AR10" s="434">
        <v>76.83</v>
      </c>
      <c r="AS10" s="434">
        <v>76.92</v>
      </c>
      <c r="AT10" s="343">
        <v>18.38</v>
      </c>
      <c r="AU10" s="434">
        <v>17.91</v>
      </c>
      <c r="AV10" s="434">
        <v>17.420000000000002</v>
      </c>
      <c r="AW10" s="434">
        <v>16.98</v>
      </c>
      <c r="AX10" s="434">
        <v>16.760000000000002</v>
      </c>
      <c r="AY10" s="434">
        <v>16.55</v>
      </c>
      <c r="AZ10" s="434">
        <v>16.350000000000001</v>
      </c>
      <c r="BA10" s="434">
        <v>16.100000000000001</v>
      </c>
      <c r="BB10" s="434">
        <v>15.88</v>
      </c>
      <c r="BC10" s="434">
        <v>15.73</v>
      </c>
      <c r="BD10" s="434">
        <v>15.49</v>
      </c>
      <c r="BE10" s="441"/>
    </row>
    <row r="11" spans="1:57" x14ac:dyDescent="0.25">
      <c r="A11" s="342" t="s">
        <v>44</v>
      </c>
      <c r="B11" s="343">
        <v>15.96</v>
      </c>
      <c r="C11" s="344">
        <v>15.7</v>
      </c>
      <c r="D11" s="344">
        <v>15.45</v>
      </c>
      <c r="E11" s="344">
        <v>14.86</v>
      </c>
      <c r="F11" s="344">
        <v>14.61</v>
      </c>
      <c r="G11" s="344">
        <v>14.35</v>
      </c>
      <c r="H11" s="344">
        <v>14.09</v>
      </c>
      <c r="I11" s="344">
        <v>13.82</v>
      </c>
      <c r="J11" s="344">
        <v>13.56</v>
      </c>
      <c r="K11" s="344">
        <v>13.31</v>
      </c>
      <c r="L11" s="344">
        <v>13.09</v>
      </c>
      <c r="M11" s="343">
        <v>7.1</v>
      </c>
      <c r="N11" s="344">
        <v>7.16</v>
      </c>
      <c r="O11" s="344">
        <v>7.22</v>
      </c>
      <c r="P11" s="344">
        <v>7.59</v>
      </c>
      <c r="Q11" s="344">
        <v>7.52</v>
      </c>
      <c r="R11" s="344">
        <v>7.47</v>
      </c>
      <c r="S11" s="344">
        <v>7.44</v>
      </c>
      <c r="T11" s="344">
        <v>7.44</v>
      </c>
      <c r="U11" s="344">
        <v>7.44</v>
      </c>
      <c r="V11" s="434">
        <v>7.47</v>
      </c>
      <c r="W11" s="434">
        <v>7.5</v>
      </c>
      <c r="X11" s="343">
        <v>2.1368</v>
      </c>
      <c r="Y11" s="434">
        <v>2.1065</v>
      </c>
      <c r="Z11" s="434">
        <v>2.0773999999999999</v>
      </c>
      <c r="AA11" s="434">
        <v>2.0316000000000001</v>
      </c>
      <c r="AB11" s="434">
        <v>2.0036999999999998</v>
      </c>
      <c r="AC11" s="434">
        <v>1.9773000000000001</v>
      </c>
      <c r="AD11" s="434">
        <v>1.9516</v>
      </c>
      <c r="AE11" s="434">
        <v>1.9261999999999999</v>
      </c>
      <c r="AF11" s="434">
        <v>1.9015</v>
      </c>
      <c r="AG11" s="434">
        <v>1.8773</v>
      </c>
      <c r="AH11" s="434">
        <v>1.8585</v>
      </c>
      <c r="AI11" s="343">
        <v>76.64</v>
      </c>
      <c r="AJ11" s="434">
        <v>76.87</v>
      </c>
      <c r="AK11" s="434">
        <v>77.09</v>
      </c>
      <c r="AL11" s="434">
        <v>77.31</v>
      </c>
      <c r="AM11" s="434">
        <v>77.400000000000006</v>
      </c>
      <c r="AN11" s="434">
        <v>77.489999999999995</v>
      </c>
      <c r="AO11" s="434">
        <v>77.58</v>
      </c>
      <c r="AP11" s="434">
        <v>77.650000000000006</v>
      </c>
      <c r="AQ11" s="434">
        <v>77.739999999999995</v>
      </c>
      <c r="AR11" s="434">
        <v>77.819999999999993</v>
      </c>
      <c r="AS11" s="434">
        <v>77.900000000000006</v>
      </c>
      <c r="AT11" s="343">
        <v>16.649999999999999</v>
      </c>
      <c r="AU11" s="434">
        <v>16.14</v>
      </c>
      <c r="AV11" s="434">
        <v>15.75</v>
      </c>
      <c r="AW11" s="434">
        <v>15.42</v>
      </c>
      <c r="AX11" s="434">
        <v>15.18</v>
      </c>
      <c r="AY11" s="434">
        <v>14.94</v>
      </c>
      <c r="AZ11" s="434">
        <v>14.68</v>
      </c>
      <c r="BA11" s="434">
        <v>14.55</v>
      </c>
      <c r="BB11" s="434">
        <v>14.36</v>
      </c>
      <c r="BC11" s="434">
        <v>14.1</v>
      </c>
      <c r="BD11" s="434">
        <v>13.98</v>
      </c>
      <c r="BE11" s="441"/>
    </row>
    <row r="12" spans="1:57" x14ac:dyDescent="0.25">
      <c r="A12" s="342" t="s">
        <v>45</v>
      </c>
      <c r="B12" s="343">
        <v>13.38</v>
      </c>
      <c r="C12" s="344">
        <v>13.17</v>
      </c>
      <c r="D12" s="344">
        <v>12.97</v>
      </c>
      <c r="E12" s="344">
        <v>12.7</v>
      </c>
      <c r="F12" s="344">
        <v>12.46</v>
      </c>
      <c r="G12" s="344">
        <v>12.23</v>
      </c>
      <c r="H12" s="344">
        <v>12</v>
      </c>
      <c r="I12" s="344">
        <v>11.78</v>
      </c>
      <c r="J12" s="344">
        <v>11.56</v>
      </c>
      <c r="K12" s="344">
        <v>11.36</v>
      </c>
      <c r="L12" s="344">
        <v>11.18</v>
      </c>
      <c r="M12" s="343">
        <v>6.73</v>
      </c>
      <c r="N12" s="344">
        <v>6.75</v>
      </c>
      <c r="O12" s="344">
        <v>6.77</v>
      </c>
      <c r="P12" s="344">
        <v>6.86</v>
      </c>
      <c r="Q12" s="344">
        <v>6.99</v>
      </c>
      <c r="R12" s="344">
        <v>7.12</v>
      </c>
      <c r="S12" s="344">
        <v>7.26</v>
      </c>
      <c r="T12" s="344">
        <v>7.41</v>
      </c>
      <c r="U12" s="344">
        <v>7.55</v>
      </c>
      <c r="V12" s="434">
        <v>7.71</v>
      </c>
      <c r="W12" s="434">
        <v>7.87</v>
      </c>
      <c r="X12" s="343">
        <v>1.7431000000000001</v>
      </c>
      <c r="Y12" s="434">
        <v>1.7281</v>
      </c>
      <c r="Z12" s="434">
        <v>1.7139</v>
      </c>
      <c r="AA12" s="434">
        <v>1.6930000000000001</v>
      </c>
      <c r="AB12" s="434">
        <v>1.6738999999999999</v>
      </c>
      <c r="AC12" s="434">
        <v>1.6569</v>
      </c>
      <c r="AD12" s="434">
        <v>1.6418999999999999</v>
      </c>
      <c r="AE12" s="434">
        <v>1.6282000000000001</v>
      </c>
      <c r="AF12" s="434">
        <v>1.6158999999999999</v>
      </c>
      <c r="AG12" s="434">
        <v>1.6046</v>
      </c>
      <c r="AH12" s="434">
        <v>1.5961000000000001</v>
      </c>
      <c r="AI12" s="343">
        <v>76.98</v>
      </c>
      <c r="AJ12" s="434">
        <v>77.33</v>
      </c>
      <c r="AK12" s="434">
        <v>77.69</v>
      </c>
      <c r="AL12" s="434">
        <v>78.03</v>
      </c>
      <c r="AM12" s="434">
        <v>78.12</v>
      </c>
      <c r="AN12" s="434">
        <v>78.2</v>
      </c>
      <c r="AO12" s="434">
        <v>78.290000000000006</v>
      </c>
      <c r="AP12" s="434">
        <v>78.37</v>
      </c>
      <c r="AQ12" s="434">
        <v>78.45</v>
      </c>
      <c r="AR12" s="434">
        <v>78.53</v>
      </c>
      <c r="AS12" s="434">
        <v>78.61</v>
      </c>
      <c r="AT12" s="343">
        <v>14.41</v>
      </c>
      <c r="AU12" s="434">
        <v>13.9</v>
      </c>
      <c r="AV12" s="434">
        <v>13.38</v>
      </c>
      <c r="AW12" s="434">
        <v>12.98</v>
      </c>
      <c r="AX12" s="434">
        <v>12.72</v>
      </c>
      <c r="AY12" s="434">
        <v>12.58</v>
      </c>
      <c r="AZ12" s="434">
        <v>12.33</v>
      </c>
      <c r="BA12" s="434">
        <v>12.08</v>
      </c>
      <c r="BB12" s="434">
        <v>11.99</v>
      </c>
      <c r="BC12" s="434">
        <v>11.88</v>
      </c>
      <c r="BD12" s="434">
        <v>11.68</v>
      </c>
      <c r="BE12" s="441"/>
    </row>
    <row r="13" spans="1:57" x14ac:dyDescent="0.25">
      <c r="A13" s="342" t="s">
        <v>46</v>
      </c>
      <c r="B13" s="343">
        <v>22.05</v>
      </c>
      <c r="C13" s="344">
        <v>21.38</v>
      </c>
      <c r="D13" s="344">
        <v>20.68</v>
      </c>
      <c r="E13" s="344">
        <v>20.420000000000002</v>
      </c>
      <c r="F13" s="344">
        <v>19.97</v>
      </c>
      <c r="G13" s="344">
        <v>19.54</v>
      </c>
      <c r="H13" s="344">
        <v>19.11</v>
      </c>
      <c r="I13" s="344">
        <v>18.690000000000001</v>
      </c>
      <c r="J13" s="344">
        <v>18.27</v>
      </c>
      <c r="K13" s="344">
        <v>17.850000000000001</v>
      </c>
      <c r="L13" s="344">
        <v>17.510000000000002</v>
      </c>
      <c r="M13" s="343">
        <v>5.89</v>
      </c>
      <c r="N13" s="344">
        <v>5.88</v>
      </c>
      <c r="O13" s="344">
        <v>5.87</v>
      </c>
      <c r="P13" s="344">
        <v>6.2</v>
      </c>
      <c r="Q13" s="344">
        <v>6.23</v>
      </c>
      <c r="R13" s="344">
        <v>6.26</v>
      </c>
      <c r="S13" s="344">
        <v>6.3</v>
      </c>
      <c r="T13" s="344">
        <v>6.35</v>
      </c>
      <c r="U13" s="344">
        <v>6.4</v>
      </c>
      <c r="V13" s="434">
        <v>6.45</v>
      </c>
      <c r="W13" s="434">
        <v>6.51</v>
      </c>
      <c r="X13" s="343">
        <v>2.7330999999999999</v>
      </c>
      <c r="Y13" s="434">
        <v>2.6602000000000001</v>
      </c>
      <c r="Z13" s="434">
        <v>2.5905</v>
      </c>
      <c r="AA13" s="434">
        <v>2.5265</v>
      </c>
      <c r="AB13" s="434">
        <v>2.4678</v>
      </c>
      <c r="AC13" s="434">
        <v>2.4115000000000002</v>
      </c>
      <c r="AD13" s="434">
        <v>2.3570000000000002</v>
      </c>
      <c r="AE13" s="434">
        <v>2.3041999999999998</v>
      </c>
      <c r="AF13" s="434">
        <v>2.2523</v>
      </c>
      <c r="AG13" s="434">
        <v>2.2018</v>
      </c>
      <c r="AH13" s="434">
        <v>2.1619000000000002</v>
      </c>
      <c r="AI13" s="343">
        <v>72.3</v>
      </c>
      <c r="AJ13" s="434">
        <v>72.569999999999993</v>
      </c>
      <c r="AK13" s="434">
        <v>72.84</v>
      </c>
      <c r="AL13" s="434">
        <v>73.08</v>
      </c>
      <c r="AM13" s="434">
        <v>73.209999999999994</v>
      </c>
      <c r="AN13" s="434">
        <v>73.349999999999994</v>
      </c>
      <c r="AO13" s="434">
        <v>73.48</v>
      </c>
      <c r="AP13" s="434">
        <v>73.62</v>
      </c>
      <c r="AQ13" s="434">
        <v>73.75</v>
      </c>
      <c r="AR13" s="434">
        <v>73.89</v>
      </c>
      <c r="AS13" s="434">
        <v>74.010000000000005</v>
      </c>
      <c r="AT13" s="343">
        <v>20.73</v>
      </c>
      <c r="AU13" s="434">
        <v>20.260000000000002</v>
      </c>
      <c r="AV13" s="434">
        <v>19.75</v>
      </c>
      <c r="AW13" s="434">
        <v>18.93</v>
      </c>
      <c r="AX13" s="434">
        <v>18.64</v>
      </c>
      <c r="AY13" s="434">
        <v>18.46</v>
      </c>
      <c r="AZ13" s="434">
        <v>18.16</v>
      </c>
      <c r="BA13" s="434">
        <v>17.98</v>
      </c>
      <c r="BB13" s="434">
        <v>17.68</v>
      </c>
      <c r="BC13" s="434">
        <v>17.38</v>
      </c>
      <c r="BD13" s="434">
        <v>17.29</v>
      </c>
      <c r="BE13" s="441"/>
    </row>
    <row r="14" spans="1:57" x14ac:dyDescent="0.25">
      <c r="A14" s="342" t="s">
        <v>48</v>
      </c>
      <c r="B14" s="343">
        <v>16.96</v>
      </c>
      <c r="C14" s="344">
        <v>16.75</v>
      </c>
      <c r="D14" s="344">
        <v>16.559999999999999</v>
      </c>
      <c r="E14" s="344">
        <v>16.29</v>
      </c>
      <c r="F14" s="344">
        <v>16.14</v>
      </c>
      <c r="G14" s="344">
        <v>15.96</v>
      </c>
      <c r="H14" s="344">
        <v>15.78</v>
      </c>
      <c r="I14" s="344">
        <v>15.58</v>
      </c>
      <c r="J14" s="344">
        <v>15.37</v>
      </c>
      <c r="K14" s="344">
        <v>15.15</v>
      </c>
      <c r="L14" s="344">
        <v>14.96</v>
      </c>
      <c r="M14" s="343">
        <v>6.21</v>
      </c>
      <c r="N14" s="344">
        <v>6.2</v>
      </c>
      <c r="O14" s="344">
        <v>6.19</v>
      </c>
      <c r="P14" s="344">
        <v>6.67</v>
      </c>
      <c r="Q14" s="344">
        <v>6.65</v>
      </c>
      <c r="R14" s="344">
        <v>6.63</v>
      </c>
      <c r="S14" s="344">
        <v>6.63</v>
      </c>
      <c r="T14" s="344">
        <v>6.64</v>
      </c>
      <c r="U14" s="344">
        <v>6.65</v>
      </c>
      <c r="V14" s="434">
        <v>6.68</v>
      </c>
      <c r="W14" s="434">
        <v>6.71</v>
      </c>
      <c r="X14" s="343">
        <v>2.0211999999999999</v>
      </c>
      <c r="Y14" s="434">
        <v>1.9982</v>
      </c>
      <c r="Z14" s="434">
        <v>1.98</v>
      </c>
      <c r="AA14" s="434">
        <v>1.9524999999999999</v>
      </c>
      <c r="AB14" s="434">
        <v>1.9407000000000001</v>
      </c>
      <c r="AC14" s="434">
        <v>1.9286000000000001</v>
      </c>
      <c r="AD14" s="434">
        <v>1.9169</v>
      </c>
      <c r="AE14" s="434">
        <v>1.9048</v>
      </c>
      <c r="AF14" s="434">
        <v>1.8924000000000001</v>
      </c>
      <c r="AG14" s="434">
        <v>1.8798999999999999</v>
      </c>
      <c r="AH14" s="434">
        <v>1.87</v>
      </c>
      <c r="AI14" s="343">
        <v>74.849999999999994</v>
      </c>
      <c r="AJ14" s="434">
        <v>75.19</v>
      </c>
      <c r="AK14" s="434">
        <v>75.53</v>
      </c>
      <c r="AL14" s="434">
        <v>75.86</v>
      </c>
      <c r="AM14" s="434">
        <v>75.959999999999994</v>
      </c>
      <c r="AN14" s="434">
        <v>76.06</v>
      </c>
      <c r="AO14" s="434">
        <v>76.16</v>
      </c>
      <c r="AP14" s="434">
        <v>76.25</v>
      </c>
      <c r="AQ14" s="434">
        <v>76.36</v>
      </c>
      <c r="AR14" s="434">
        <v>76.459999999999994</v>
      </c>
      <c r="AS14" s="434">
        <v>76.56</v>
      </c>
      <c r="AT14" s="343">
        <v>21.67</v>
      </c>
      <c r="AU14" s="434">
        <v>21.04</v>
      </c>
      <c r="AV14" s="434">
        <v>20.420000000000002</v>
      </c>
      <c r="AW14" s="434">
        <v>19.82</v>
      </c>
      <c r="AX14" s="434">
        <v>19.5</v>
      </c>
      <c r="AY14" s="434">
        <v>19.29</v>
      </c>
      <c r="AZ14" s="434">
        <v>18.97</v>
      </c>
      <c r="BA14" s="434">
        <v>18.79</v>
      </c>
      <c r="BB14" s="434">
        <v>18.420000000000002</v>
      </c>
      <c r="BC14" s="434">
        <v>18.22</v>
      </c>
      <c r="BD14" s="434">
        <v>17.93</v>
      </c>
      <c r="BE14" s="441"/>
    </row>
    <row r="15" spans="1:57" x14ac:dyDescent="0.25">
      <c r="A15" s="342" t="s">
        <v>49</v>
      </c>
      <c r="B15" s="343">
        <v>22.14</v>
      </c>
      <c r="C15" s="344">
        <v>21.61</v>
      </c>
      <c r="D15" s="344">
        <v>21.09</v>
      </c>
      <c r="E15" s="344">
        <v>20.59</v>
      </c>
      <c r="F15" s="344">
        <v>20.23</v>
      </c>
      <c r="G15" s="344">
        <v>19.77</v>
      </c>
      <c r="H15" s="344">
        <v>19.239999999999998</v>
      </c>
      <c r="I15" s="344">
        <v>18.7</v>
      </c>
      <c r="J15" s="344">
        <v>18.170000000000002</v>
      </c>
      <c r="K15" s="344">
        <v>17.64</v>
      </c>
      <c r="L15" s="344">
        <v>17.21</v>
      </c>
      <c r="M15" s="343">
        <v>4.97</v>
      </c>
      <c r="N15" s="344">
        <v>4.9400000000000004</v>
      </c>
      <c r="O15" s="344">
        <v>4.91</v>
      </c>
      <c r="P15" s="344">
        <v>5.12</v>
      </c>
      <c r="Q15" s="344">
        <v>5.07</v>
      </c>
      <c r="R15" s="344">
        <v>5.05</v>
      </c>
      <c r="S15" s="344">
        <v>5.0599999999999996</v>
      </c>
      <c r="T15" s="344">
        <v>5.09</v>
      </c>
      <c r="U15" s="344">
        <v>5.12</v>
      </c>
      <c r="V15" s="434">
        <v>5.17</v>
      </c>
      <c r="W15" s="434">
        <v>5.22</v>
      </c>
      <c r="X15" s="343">
        <v>2.6427</v>
      </c>
      <c r="Y15" s="434">
        <v>2.5817000000000001</v>
      </c>
      <c r="Z15" s="434">
        <v>2.5204</v>
      </c>
      <c r="AA15" s="434">
        <v>2.4525999999999999</v>
      </c>
      <c r="AB15" s="434">
        <v>2.3978000000000002</v>
      </c>
      <c r="AC15" s="434">
        <v>2.3445999999999998</v>
      </c>
      <c r="AD15" s="434">
        <v>2.2926000000000002</v>
      </c>
      <c r="AE15" s="434">
        <v>2.2410000000000001</v>
      </c>
      <c r="AF15" s="434">
        <v>2.1894</v>
      </c>
      <c r="AG15" s="434">
        <v>2.1377999999999999</v>
      </c>
      <c r="AH15" s="434">
        <v>2.0968</v>
      </c>
      <c r="AI15" s="343">
        <v>74.75</v>
      </c>
      <c r="AJ15" s="434">
        <v>75.02</v>
      </c>
      <c r="AK15" s="434">
        <v>75.3</v>
      </c>
      <c r="AL15" s="434">
        <v>75.56</v>
      </c>
      <c r="AM15" s="434">
        <v>75.66</v>
      </c>
      <c r="AN15" s="434">
        <v>75.760000000000005</v>
      </c>
      <c r="AO15" s="434">
        <v>75.86</v>
      </c>
      <c r="AP15" s="434">
        <v>75.959999999999994</v>
      </c>
      <c r="AQ15" s="434">
        <v>76.06</v>
      </c>
      <c r="AR15" s="434">
        <v>76.150000000000006</v>
      </c>
      <c r="AS15" s="434">
        <v>76.25</v>
      </c>
      <c r="AT15" s="343">
        <v>22.24</v>
      </c>
      <c r="AU15" s="434">
        <v>21.65</v>
      </c>
      <c r="AV15" s="434">
        <v>21.11</v>
      </c>
      <c r="AW15" s="434">
        <v>20.69</v>
      </c>
      <c r="AX15" s="434">
        <v>20.34</v>
      </c>
      <c r="AY15" s="434">
        <v>20.05</v>
      </c>
      <c r="AZ15" s="434">
        <v>19.77</v>
      </c>
      <c r="BA15" s="434">
        <v>19.43</v>
      </c>
      <c r="BB15" s="434">
        <v>19.12</v>
      </c>
      <c r="BC15" s="434">
        <v>18.850000000000001</v>
      </c>
      <c r="BD15" s="434">
        <v>18.579999999999998</v>
      </c>
      <c r="BE15" s="441"/>
    </row>
    <row r="16" spans="1:57" x14ac:dyDescent="0.25">
      <c r="A16" s="342" t="s">
        <v>51</v>
      </c>
      <c r="B16" s="343">
        <v>20.05</v>
      </c>
      <c r="C16" s="344">
        <v>19.600000000000001</v>
      </c>
      <c r="D16" s="344">
        <v>19.16</v>
      </c>
      <c r="E16" s="344">
        <v>18.5</v>
      </c>
      <c r="F16" s="344">
        <v>18.170000000000002</v>
      </c>
      <c r="G16" s="344">
        <v>17.82</v>
      </c>
      <c r="H16" s="344">
        <v>17.45</v>
      </c>
      <c r="I16" s="344">
        <v>17.09</v>
      </c>
      <c r="J16" s="344">
        <v>16.73</v>
      </c>
      <c r="K16" s="344">
        <v>16.37</v>
      </c>
      <c r="L16" s="344">
        <v>16.07</v>
      </c>
      <c r="M16" s="343">
        <v>5.56</v>
      </c>
      <c r="N16" s="344">
        <v>5.63</v>
      </c>
      <c r="O16" s="344">
        <v>5.7</v>
      </c>
      <c r="P16" s="344">
        <v>6.05</v>
      </c>
      <c r="Q16" s="344">
        <v>6.06</v>
      </c>
      <c r="R16" s="344">
        <v>6.08</v>
      </c>
      <c r="S16" s="344">
        <v>6.12</v>
      </c>
      <c r="T16" s="344">
        <v>6.16</v>
      </c>
      <c r="U16" s="344">
        <v>6.21</v>
      </c>
      <c r="V16" s="434">
        <v>6.27</v>
      </c>
      <c r="W16" s="434">
        <v>6.33</v>
      </c>
      <c r="X16" s="343">
        <v>2.4577</v>
      </c>
      <c r="Y16" s="434">
        <v>2.4144999999999999</v>
      </c>
      <c r="Z16" s="434">
        <v>2.3717000000000001</v>
      </c>
      <c r="AA16" s="434">
        <v>2.3231000000000002</v>
      </c>
      <c r="AB16" s="434">
        <v>2.2890999999999999</v>
      </c>
      <c r="AC16" s="434">
        <v>2.2555000000000001</v>
      </c>
      <c r="AD16" s="434">
        <v>2.2221000000000002</v>
      </c>
      <c r="AE16" s="434">
        <v>2.1886999999999999</v>
      </c>
      <c r="AF16" s="434">
        <v>2.1549999999999998</v>
      </c>
      <c r="AG16" s="434">
        <v>2.1212</v>
      </c>
      <c r="AH16" s="434">
        <v>2.0943999999999998</v>
      </c>
      <c r="AI16" s="343">
        <v>75.91</v>
      </c>
      <c r="AJ16" s="434">
        <v>76.09</v>
      </c>
      <c r="AK16" s="434">
        <v>76.260000000000005</v>
      </c>
      <c r="AL16" s="434">
        <v>76.430000000000007</v>
      </c>
      <c r="AM16" s="434">
        <v>76.53</v>
      </c>
      <c r="AN16" s="434">
        <v>76.63</v>
      </c>
      <c r="AO16" s="434">
        <v>76.73</v>
      </c>
      <c r="AP16" s="434">
        <v>76.83</v>
      </c>
      <c r="AQ16" s="434">
        <v>76.92</v>
      </c>
      <c r="AR16" s="434">
        <v>77.02</v>
      </c>
      <c r="AS16" s="434">
        <v>77.11</v>
      </c>
      <c r="AT16" s="343">
        <v>24.48</v>
      </c>
      <c r="AU16" s="434">
        <v>24.02</v>
      </c>
      <c r="AV16" s="434">
        <v>23.58</v>
      </c>
      <c r="AW16" s="434">
        <v>23.27</v>
      </c>
      <c r="AX16" s="434">
        <v>22.86</v>
      </c>
      <c r="AY16" s="434">
        <v>22.51</v>
      </c>
      <c r="AZ16" s="434">
        <v>22.21</v>
      </c>
      <c r="BA16" s="434">
        <v>21.79</v>
      </c>
      <c r="BB16" s="434">
        <v>21.45</v>
      </c>
      <c r="BC16" s="434">
        <v>21.18</v>
      </c>
      <c r="BD16" s="434">
        <v>20.82</v>
      </c>
      <c r="BE16" s="441"/>
    </row>
    <row r="17" spans="1:57" x14ac:dyDescent="0.25">
      <c r="A17" s="342" t="s">
        <v>52</v>
      </c>
      <c r="B17" s="343">
        <v>15.62</v>
      </c>
      <c r="C17" s="344">
        <v>15.49</v>
      </c>
      <c r="D17" s="344">
        <v>15.38</v>
      </c>
      <c r="E17" s="344">
        <v>14.99</v>
      </c>
      <c r="F17" s="344">
        <v>14.77</v>
      </c>
      <c r="G17" s="344">
        <v>14.51</v>
      </c>
      <c r="H17" s="344">
        <v>14.22</v>
      </c>
      <c r="I17" s="344">
        <v>13.91</v>
      </c>
      <c r="J17" s="344">
        <v>13.61</v>
      </c>
      <c r="K17" s="344">
        <v>13.3</v>
      </c>
      <c r="L17" s="344">
        <v>13.03</v>
      </c>
      <c r="M17" s="343">
        <v>5.46</v>
      </c>
      <c r="N17" s="344">
        <v>5.46</v>
      </c>
      <c r="O17" s="344">
        <v>5.45</v>
      </c>
      <c r="P17" s="344">
        <v>5.54</v>
      </c>
      <c r="Q17" s="344">
        <v>5.45</v>
      </c>
      <c r="R17" s="344">
        <v>5.41</v>
      </c>
      <c r="S17" s="344">
        <v>5.4</v>
      </c>
      <c r="T17" s="344">
        <v>5.41</v>
      </c>
      <c r="U17" s="344">
        <v>5.45</v>
      </c>
      <c r="V17" s="434">
        <v>5.49</v>
      </c>
      <c r="W17" s="434">
        <v>5.55</v>
      </c>
      <c r="X17" s="343">
        <v>1.9443999999999999</v>
      </c>
      <c r="Y17" s="434">
        <v>1.9141999999999999</v>
      </c>
      <c r="Z17" s="434">
        <v>1.8853</v>
      </c>
      <c r="AA17" s="434">
        <v>1.8512999999999999</v>
      </c>
      <c r="AB17" s="434">
        <v>1.8217000000000001</v>
      </c>
      <c r="AC17" s="434">
        <v>1.7949999999999999</v>
      </c>
      <c r="AD17" s="434">
        <v>1.7708999999999999</v>
      </c>
      <c r="AE17" s="434">
        <v>1.7484999999999999</v>
      </c>
      <c r="AF17" s="434">
        <v>1.7271000000000001</v>
      </c>
      <c r="AG17" s="434">
        <v>1.7062999999999999</v>
      </c>
      <c r="AH17" s="434">
        <v>1.6898</v>
      </c>
      <c r="AI17" s="343">
        <v>77.89</v>
      </c>
      <c r="AJ17" s="434">
        <v>78.11</v>
      </c>
      <c r="AK17" s="434">
        <v>78.319999999999993</v>
      </c>
      <c r="AL17" s="434">
        <v>78.52</v>
      </c>
      <c r="AM17" s="434">
        <v>78.61</v>
      </c>
      <c r="AN17" s="434">
        <v>78.69</v>
      </c>
      <c r="AO17" s="434">
        <v>78.77</v>
      </c>
      <c r="AP17" s="434">
        <v>78.84</v>
      </c>
      <c r="AQ17" s="434">
        <v>78.91</v>
      </c>
      <c r="AR17" s="434">
        <v>78.989999999999995</v>
      </c>
      <c r="AS17" s="434">
        <v>79.05</v>
      </c>
      <c r="AT17" s="343">
        <v>15.57</v>
      </c>
      <c r="AU17" s="434">
        <v>15.1</v>
      </c>
      <c r="AV17" s="434">
        <v>14.77</v>
      </c>
      <c r="AW17" s="434">
        <v>14.4</v>
      </c>
      <c r="AX17" s="434">
        <v>14.19</v>
      </c>
      <c r="AY17" s="434">
        <v>13.98</v>
      </c>
      <c r="AZ17" s="434">
        <v>13.73</v>
      </c>
      <c r="BA17" s="434">
        <v>13.55</v>
      </c>
      <c r="BB17" s="434">
        <v>13.39</v>
      </c>
      <c r="BC17" s="434">
        <v>13.18</v>
      </c>
      <c r="BD17" s="434">
        <v>13.05</v>
      </c>
      <c r="BE17" s="441"/>
    </row>
    <row r="18" spans="1:57" x14ac:dyDescent="0.25">
      <c r="A18" s="342" t="s">
        <v>50</v>
      </c>
      <c r="B18" s="343">
        <v>25.14</v>
      </c>
      <c r="C18" s="344">
        <v>24.49</v>
      </c>
      <c r="D18" s="344">
        <v>23.84</v>
      </c>
      <c r="E18" s="344">
        <v>23.36</v>
      </c>
      <c r="F18" s="344">
        <v>22.89</v>
      </c>
      <c r="G18" s="344">
        <v>22.42</v>
      </c>
      <c r="H18" s="344">
        <v>21.96</v>
      </c>
      <c r="I18" s="344">
        <v>21.5</v>
      </c>
      <c r="J18" s="344">
        <v>21.04</v>
      </c>
      <c r="K18" s="344">
        <v>20.57</v>
      </c>
      <c r="L18" s="344">
        <v>20.2</v>
      </c>
      <c r="M18" s="343">
        <v>6.8</v>
      </c>
      <c r="N18" s="344">
        <v>6.7</v>
      </c>
      <c r="O18" s="344">
        <v>6.61</v>
      </c>
      <c r="P18" s="344">
        <v>6.66</v>
      </c>
      <c r="Q18" s="344">
        <v>6.6</v>
      </c>
      <c r="R18" s="344">
        <v>6.58</v>
      </c>
      <c r="S18" s="344">
        <v>6.57</v>
      </c>
      <c r="T18" s="344">
        <v>6.56</v>
      </c>
      <c r="U18" s="344">
        <v>6.56</v>
      </c>
      <c r="V18" s="434">
        <v>6.56</v>
      </c>
      <c r="W18" s="434">
        <v>6.57</v>
      </c>
      <c r="X18" s="343">
        <v>3.0508000000000002</v>
      </c>
      <c r="Y18" s="434">
        <v>2.9758</v>
      </c>
      <c r="Z18" s="434">
        <v>2.9049999999999998</v>
      </c>
      <c r="AA18" s="434">
        <v>2.8399000000000001</v>
      </c>
      <c r="AB18" s="434">
        <v>2.7805</v>
      </c>
      <c r="AC18" s="434">
        <v>2.7212999999999998</v>
      </c>
      <c r="AD18" s="434">
        <v>2.6621000000000001</v>
      </c>
      <c r="AE18" s="434">
        <v>2.6027999999999998</v>
      </c>
      <c r="AF18" s="434">
        <v>2.544</v>
      </c>
      <c r="AG18" s="434">
        <v>2.4845000000000002</v>
      </c>
      <c r="AH18" s="434">
        <v>2.4373</v>
      </c>
      <c r="AI18" s="343">
        <v>69.69</v>
      </c>
      <c r="AJ18" s="434">
        <v>70.13</v>
      </c>
      <c r="AK18" s="434">
        <v>70.569999999999993</v>
      </c>
      <c r="AL18" s="434">
        <v>70.95</v>
      </c>
      <c r="AM18" s="434">
        <v>71.19</v>
      </c>
      <c r="AN18" s="434">
        <v>71.400000000000006</v>
      </c>
      <c r="AO18" s="434">
        <v>71.62</v>
      </c>
      <c r="AP18" s="434">
        <v>71.819999999999993</v>
      </c>
      <c r="AQ18" s="434">
        <v>72.03</v>
      </c>
      <c r="AR18" s="434">
        <v>72.239999999999995</v>
      </c>
      <c r="AS18" s="434">
        <v>72.44</v>
      </c>
      <c r="AT18" s="343">
        <v>59.1</v>
      </c>
      <c r="AU18" s="434">
        <v>57.95</v>
      </c>
      <c r="AV18" s="434">
        <v>56.97</v>
      </c>
      <c r="AW18" s="434">
        <v>56.03</v>
      </c>
      <c r="AX18" s="434">
        <v>54.87</v>
      </c>
      <c r="AY18" s="434">
        <v>54.01</v>
      </c>
      <c r="AZ18" s="434">
        <v>52.92</v>
      </c>
      <c r="BA18" s="434">
        <v>52.11</v>
      </c>
      <c r="BB18" s="434">
        <v>51.23</v>
      </c>
      <c r="BC18" s="434">
        <v>50.34</v>
      </c>
      <c r="BD18" s="434">
        <v>49.41</v>
      </c>
      <c r="BE18" s="441"/>
    </row>
    <row r="19" spans="1:57" x14ac:dyDescent="0.25">
      <c r="A19" s="342" t="s">
        <v>55</v>
      </c>
      <c r="B19" s="343">
        <v>20.53</v>
      </c>
      <c r="C19" s="344">
        <v>20.309999999999999</v>
      </c>
      <c r="D19" s="344">
        <v>20.100000000000001</v>
      </c>
      <c r="E19" s="344">
        <v>19.62</v>
      </c>
      <c r="F19" s="344">
        <v>19.16</v>
      </c>
      <c r="G19" s="344">
        <v>18.7</v>
      </c>
      <c r="H19" s="344">
        <v>18.239999999999998</v>
      </c>
      <c r="I19" s="344">
        <v>17.78</v>
      </c>
      <c r="J19" s="344">
        <v>17.32</v>
      </c>
      <c r="K19" s="344">
        <v>16.87</v>
      </c>
      <c r="L19" s="344">
        <v>16.489999999999998</v>
      </c>
      <c r="M19" s="343">
        <v>6.23</v>
      </c>
      <c r="N19" s="344">
        <v>6.24</v>
      </c>
      <c r="O19" s="344">
        <v>6.25</v>
      </c>
      <c r="P19" s="344">
        <v>6.54</v>
      </c>
      <c r="Q19" s="344">
        <v>6.51</v>
      </c>
      <c r="R19" s="344">
        <v>6.5</v>
      </c>
      <c r="S19" s="344">
        <v>6.5</v>
      </c>
      <c r="T19" s="344">
        <v>6.51</v>
      </c>
      <c r="U19" s="344">
        <v>6.54</v>
      </c>
      <c r="V19" s="434">
        <v>6.58</v>
      </c>
      <c r="W19" s="434">
        <v>6.63</v>
      </c>
      <c r="X19" s="343">
        <v>2.5655999999999999</v>
      </c>
      <c r="Y19" s="434">
        <v>2.5455000000000001</v>
      </c>
      <c r="Z19" s="434">
        <v>2.5255000000000001</v>
      </c>
      <c r="AA19" s="434">
        <v>2.5013999999999998</v>
      </c>
      <c r="AB19" s="434">
        <v>2.4512999999999998</v>
      </c>
      <c r="AC19" s="434">
        <v>2.4015</v>
      </c>
      <c r="AD19" s="434">
        <v>2.3517000000000001</v>
      </c>
      <c r="AE19" s="434">
        <v>2.3018999999999998</v>
      </c>
      <c r="AF19" s="434">
        <v>2.2523</v>
      </c>
      <c r="AG19" s="434">
        <v>2.2025999999999999</v>
      </c>
      <c r="AH19" s="434">
        <v>2.1629999999999998</v>
      </c>
      <c r="AI19" s="343">
        <v>74.44</v>
      </c>
      <c r="AJ19" s="434">
        <v>74.72</v>
      </c>
      <c r="AK19" s="434">
        <v>75</v>
      </c>
      <c r="AL19" s="434">
        <v>75.25</v>
      </c>
      <c r="AM19" s="434">
        <v>75.36</v>
      </c>
      <c r="AN19" s="434">
        <v>75.45</v>
      </c>
      <c r="AO19" s="434">
        <v>75.56</v>
      </c>
      <c r="AP19" s="434">
        <v>75.650000000000006</v>
      </c>
      <c r="AQ19" s="434">
        <v>75.75</v>
      </c>
      <c r="AR19" s="434">
        <v>75.84</v>
      </c>
      <c r="AS19" s="434">
        <v>75.94</v>
      </c>
      <c r="AT19" s="343">
        <v>19.09</v>
      </c>
      <c r="AU19" s="434">
        <v>18.489999999999998</v>
      </c>
      <c r="AV19" s="434">
        <v>17.86</v>
      </c>
      <c r="AW19" s="434">
        <v>17.37</v>
      </c>
      <c r="AX19" s="434">
        <v>17.18</v>
      </c>
      <c r="AY19" s="434">
        <v>17</v>
      </c>
      <c r="AZ19" s="434">
        <v>16.690000000000001</v>
      </c>
      <c r="BA19" s="434">
        <v>16.52</v>
      </c>
      <c r="BB19" s="434">
        <v>16.399999999999999</v>
      </c>
      <c r="BC19" s="434">
        <v>16.14</v>
      </c>
      <c r="BD19" s="434">
        <v>15.88</v>
      </c>
      <c r="BE19" s="441"/>
    </row>
    <row r="20" spans="1:57" x14ac:dyDescent="0.25">
      <c r="A20" s="342" t="s">
        <v>56</v>
      </c>
      <c r="B20" s="343">
        <v>27.11</v>
      </c>
      <c r="C20" s="344">
        <v>26.46</v>
      </c>
      <c r="D20" s="344">
        <v>25.83</v>
      </c>
      <c r="E20" s="344">
        <v>25.63</v>
      </c>
      <c r="F20" s="344">
        <v>25.17</v>
      </c>
      <c r="G20" s="344">
        <v>24.56</v>
      </c>
      <c r="H20" s="344">
        <v>23.85</v>
      </c>
      <c r="I20" s="344">
        <v>23.13</v>
      </c>
      <c r="J20" s="344">
        <v>22.42</v>
      </c>
      <c r="K20" s="344">
        <v>21.73</v>
      </c>
      <c r="L20" s="344">
        <v>21.16</v>
      </c>
      <c r="M20" s="343">
        <v>6.56</v>
      </c>
      <c r="N20" s="344">
        <v>6.49</v>
      </c>
      <c r="O20" s="344">
        <v>6.41</v>
      </c>
      <c r="P20" s="344">
        <v>6.69</v>
      </c>
      <c r="Q20" s="344">
        <v>6.5</v>
      </c>
      <c r="R20" s="344">
        <v>6.36</v>
      </c>
      <c r="S20" s="344">
        <v>6.28</v>
      </c>
      <c r="T20" s="344">
        <v>6.21</v>
      </c>
      <c r="U20" s="344">
        <v>6.16</v>
      </c>
      <c r="V20" s="434">
        <v>6.12</v>
      </c>
      <c r="W20" s="434">
        <v>6.1</v>
      </c>
      <c r="X20" s="343">
        <v>3.2239</v>
      </c>
      <c r="Y20" s="434">
        <v>3.1151</v>
      </c>
      <c r="Z20" s="434">
        <v>3.0146000000000002</v>
      </c>
      <c r="AA20" s="434">
        <v>2.9201000000000001</v>
      </c>
      <c r="AB20" s="434">
        <v>2.8460000000000001</v>
      </c>
      <c r="AC20" s="434">
        <v>2.7740999999999998</v>
      </c>
      <c r="AD20" s="434">
        <v>2.7044000000000001</v>
      </c>
      <c r="AE20" s="434">
        <v>2.6345999999999998</v>
      </c>
      <c r="AF20" s="434">
        <v>2.5653000000000001</v>
      </c>
      <c r="AG20" s="434">
        <v>2.4961000000000002</v>
      </c>
      <c r="AH20" s="434">
        <v>2.4401000000000002</v>
      </c>
      <c r="AI20" s="343">
        <v>68.55</v>
      </c>
      <c r="AJ20" s="434">
        <v>68.83</v>
      </c>
      <c r="AK20" s="434">
        <v>69.11</v>
      </c>
      <c r="AL20" s="434">
        <v>69.430000000000007</v>
      </c>
      <c r="AM20" s="434">
        <v>69.75</v>
      </c>
      <c r="AN20" s="434">
        <v>70.010000000000005</v>
      </c>
      <c r="AO20" s="434">
        <v>70.239999999999995</v>
      </c>
      <c r="AP20" s="434">
        <v>70.45</v>
      </c>
      <c r="AQ20" s="434">
        <v>70.650000000000006</v>
      </c>
      <c r="AR20" s="434">
        <v>70.849999999999994</v>
      </c>
      <c r="AS20" s="434">
        <v>71.05</v>
      </c>
      <c r="AT20" s="343">
        <v>56.5</v>
      </c>
      <c r="AU20" s="434">
        <v>55.93</v>
      </c>
      <c r="AV20" s="434">
        <v>55.43</v>
      </c>
      <c r="AW20" s="434">
        <v>54.47</v>
      </c>
      <c r="AX20" s="434">
        <v>52.6</v>
      </c>
      <c r="AY20" s="434">
        <v>51.29</v>
      </c>
      <c r="AZ20" s="434">
        <v>50.07</v>
      </c>
      <c r="BA20" s="434">
        <v>49.11</v>
      </c>
      <c r="BB20" s="434">
        <v>48.18</v>
      </c>
      <c r="BC20" s="434">
        <v>47.26</v>
      </c>
      <c r="BD20" s="434">
        <v>46.35</v>
      </c>
      <c r="BE20" s="441"/>
    </row>
    <row r="21" spans="1:57" x14ac:dyDescent="0.25">
      <c r="A21" s="342" t="s">
        <v>57</v>
      </c>
      <c r="B21" s="343">
        <v>20.09</v>
      </c>
      <c r="C21" s="344">
        <v>19.829999999999998</v>
      </c>
      <c r="D21" s="344">
        <v>19.62</v>
      </c>
      <c r="E21" s="344">
        <v>19.079999999999998</v>
      </c>
      <c r="F21" s="344">
        <v>18.850000000000001</v>
      </c>
      <c r="G21" s="344">
        <v>18.53</v>
      </c>
      <c r="H21" s="344">
        <v>18.149999999999999</v>
      </c>
      <c r="I21" s="344">
        <v>17.75</v>
      </c>
      <c r="J21" s="344">
        <v>17.350000000000001</v>
      </c>
      <c r="K21" s="344">
        <v>16.940000000000001</v>
      </c>
      <c r="L21" s="344">
        <v>16.61</v>
      </c>
      <c r="M21" s="343">
        <v>5.52</v>
      </c>
      <c r="N21" s="344">
        <v>5.55</v>
      </c>
      <c r="O21" s="344">
        <v>5.57</v>
      </c>
      <c r="P21" s="344">
        <v>5.85</v>
      </c>
      <c r="Q21" s="344">
        <v>5.79</v>
      </c>
      <c r="R21" s="344">
        <v>5.76</v>
      </c>
      <c r="S21" s="344">
        <v>5.77</v>
      </c>
      <c r="T21" s="344">
        <v>5.8</v>
      </c>
      <c r="U21" s="344">
        <v>5.84</v>
      </c>
      <c r="V21" s="434">
        <v>5.88</v>
      </c>
      <c r="W21" s="434">
        <v>5.94</v>
      </c>
      <c r="X21" s="343">
        <v>2.4563000000000001</v>
      </c>
      <c r="Y21" s="434">
        <v>2.4226999999999999</v>
      </c>
      <c r="Z21" s="434">
        <v>2.3950999999999998</v>
      </c>
      <c r="AA21" s="434">
        <v>2.3517999999999999</v>
      </c>
      <c r="AB21" s="434">
        <v>2.3086000000000002</v>
      </c>
      <c r="AC21" s="434">
        <v>2.2665000000000002</v>
      </c>
      <c r="AD21" s="434">
        <v>2.2254999999999998</v>
      </c>
      <c r="AE21" s="434">
        <v>2.1844000000000001</v>
      </c>
      <c r="AF21" s="434">
        <v>2.1431</v>
      </c>
      <c r="AG21" s="434">
        <v>2.1017000000000001</v>
      </c>
      <c r="AH21" s="434">
        <v>2.0686</v>
      </c>
      <c r="AI21" s="343">
        <v>74.680000000000007</v>
      </c>
      <c r="AJ21" s="434">
        <v>74.88</v>
      </c>
      <c r="AK21" s="434">
        <v>75.08</v>
      </c>
      <c r="AL21" s="434">
        <v>75.28</v>
      </c>
      <c r="AM21" s="434">
        <v>75.39</v>
      </c>
      <c r="AN21" s="434">
        <v>75.48</v>
      </c>
      <c r="AO21" s="434">
        <v>75.59</v>
      </c>
      <c r="AP21" s="434">
        <v>75.69</v>
      </c>
      <c r="AQ21" s="434">
        <v>75.78</v>
      </c>
      <c r="AR21" s="434">
        <v>75.88</v>
      </c>
      <c r="AS21" s="434">
        <v>75.98</v>
      </c>
      <c r="AT21" s="343">
        <v>19.87</v>
      </c>
      <c r="AU21" s="434">
        <v>19.38</v>
      </c>
      <c r="AV21" s="434">
        <v>18.899999999999999</v>
      </c>
      <c r="AW21" s="434">
        <v>18.5</v>
      </c>
      <c r="AX21" s="434">
        <v>18.23</v>
      </c>
      <c r="AY21" s="434">
        <v>18</v>
      </c>
      <c r="AZ21" s="434">
        <v>17.64</v>
      </c>
      <c r="BA21" s="434">
        <v>17.489999999999998</v>
      </c>
      <c r="BB21" s="434">
        <v>17.29</v>
      </c>
      <c r="BC21" s="434">
        <v>17.010000000000002</v>
      </c>
      <c r="BD21" s="434">
        <v>16.82</v>
      </c>
      <c r="BE21" s="441"/>
    </row>
    <row r="22" spans="1:57" x14ac:dyDescent="0.25">
      <c r="A22" s="342" t="s">
        <v>58</v>
      </c>
      <c r="B22" s="343">
        <v>18.16</v>
      </c>
      <c r="C22" s="344">
        <v>17.75</v>
      </c>
      <c r="D22" s="344">
        <v>17.329999999999998</v>
      </c>
      <c r="E22" s="344">
        <v>17</v>
      </c>
      <c r="F22" s="344">
        <v>16.64</v>
      </c>
      <c r="G22" s="344">
        <v>16.28</v>
      </c>
      <c r="H22" s="344">
        <v>15.91</v>
      </c>
      <c r="I22" s="344">
        <v>15.55</v>
      </c>
      <c r="J22" s="344">
        <v>15.18</v>
      </c>
      <c r="K22" s="344">
        <v>14.81</v>
      </c>
      <c r="L22" s="344">
        <v>14.51</v>
      </c>
      <c r="M22" s="343">
        <v>5.52</v>
      </c>
      <c r="N22" s="344">
        <v>5.51</v>
      </c>
      <c r="O22" s="344">
        <v>5.52</v>
      </c>
      <c r="P22" s="344">
        <v>5.72</v>
      </c>
      <c r="Q22" s="344">
        <v>5.79</v>
      </c>
      <c r="R22" s="344">
        <v>5.87</v>
      </c>
      <c r="S22" s="344">
        <v>5.95</v>
      </c>
      <c r="T22" s="344">
        <v>6.04</v>
      </c>
      <c r="U22" s="344">
        <v>6.13</v>
      </c>
      <c r="V22" s="434">
        <v>6.23</v>
      </c>
      <c r="W22" s="434">
        <v>6.33</v>
      </c>
      <c r="X22" s="343">
        <v>2.2143000000000002</v>
      </c>
      <c r="Y22" s="434">
        <v>2.173</v>
      </c>
      <c r="Z22" s="434">
        <v>2.133</v>
      </c>
      <c r="AA22" s="434">
        <v>2.0950000000000002</v>
      </c>
      <c r="AB22" s="434">
        <v>2.0625</v>
      </c>
      <c r="AC22" s="434">
        <v>2.0304000000000002</v>
      </c>
      <c r="AD22" s="434">
        <v>1.9984</v>
      </c>
      <c r="AE22" s="434">
        <v>1.9663999999999999</v>
      </c>
      <c r="AF22" s="434">
        <v>1.9343999999999999</v>
      </c>
      <c r="AG22" s="434">
        <v>1.9021999999999999</v>
      </c>
      <c r="AH22" s="434">
        <v>1.8767</v>
      </c>
      <c r="AI22" s="343">
        <v>74.64</v>
      </c>
      <c r="AJ22" s="434">
        <v>74.95</v>
      </c>
      <c r="AK22" s="434">
        <v>75.27</v>
      </c>
      <c r="AL22" s="434">
        <v>75.56</v>
      </c>
      <c r="AM22" s="434">
        <v>75.66</v>
      </c>
      <c r="AN22" s="434">
        <v>75.760000000000005</v>
      </c>
      <c r="AO22" s="434">
        <v>75.86</v>
      </c>
      <c r="AP22" s="434">
        <v>75.97</v>
      </c>
      <c r="AQ22" s="434">
        <v>76.069999999999993</v>
      </c>
      <c r="AR22" s="434">
        <v>76.17</v>
      </c>
      <c r="AS22" s="434">
        <v>76.27</v>
      </c>
      <c r="AT22" s="343">
        <v>17.510000000000002</v>
      </c>
      <c r="AU22" s="434">
        <v>16.899999999999999</v>
      </c>
      <c r="AV22" s="434">
        <v>16.329999999999998</v>
      </c>
      <c r="AW22" s="434">
        <v>16</v>
      </c>
      <c r="AX22" s="434">
        <v>15.96</v>
      </c>
      <c r="AY22" s="434">
        <v>15.71</v>
      </c>
      <c r="AZ22" s="434">
        <v>15.45</v>
      </c>
      <c r="BA22" s="434">
        <v>15.15</v>
      </c>
      <c r="BB22" s="434">
        <v>15.02</v>
      </c>
      <c r="BC22" s="434">
        <v>14.84</v>
      </c>
      <c r="BD22" s="434">
        <v>14.63</v>
      </c>
      <c r="BE22" s="441"/>
    </row>
    <row r="23" spans="1:57" x14ac:dyDescent="0.25">
      <c r="A23" s="342" t="s">
        <v>59</v>
      </c>
      <c r="B23" s="343">
        <v>17.309999999999999</v>
      </c>
      <c r="C23" s="344">
        <v>16.91</v>
      </c>
      <c r="D23" s="344">
        <v>16.53</v>
      </c>
      <c r="E23" s="344">
        <v>16.07</v>
      </c>
      <c r="F23" s="344">
        <v>15.8</v>
      </c>
      <c r="G23" s="344">
        <v>15.53</v>
      </c>
      <c r="H23" s="344">
        <v>15.25</v>
      </c>
      <c r="I23" s="344">
        <v>14.97</v>
      </c>
      <c r="J23" s="344">
        <v>14.7</v>
      </c>
      <c r="K23" s="344">
        <v>14.43</v>
      </c>
      <c r="L23" s="344">
        <v>14.19</v>
      </c>
      <c r="M23" s="343">
        <v>6.08</v>
      </c>
      <c r="N23" s="344">
        <v>6.17</v>
      </c>
      <c r="O23" s="344">
        <v>6.26</v>
      </c>
      <c r="P23" s="344">
        <v>6.58</v>
      </c>
      <c r="Q23" s="344">
        <v>6.63</v>
      </c>
      <c r="R23" s="344">
        <v>6.67</v>
      </c>
      <c r="S23" s="344">
        <v>6.72</v>
      </c>
      <c r="T23" s="344">
        <v>6.77</v>
      </c>
      <c r="U23" s="344">
        <v>6.83</v>
      </c>
      <c r="V23" s="434">
        <v>6.89</v>
      </c>
      <c r="W23" s="434">
        <v>6.95</v>
      </c>
      <c r="X23" s="343">
        <v>2.0771999999999999</v>
      </c>
      <c r="Y23" s="434">
        <v>2.0358000000000001</v>
      </c>
      <c r="Z23" s="434">
        <v>1.9984999999999999</v>
      </c>
      <c r="AA23" s="434">
        <v>1.9625999999999999</v>
      </c>
      <c r="AB23" s="434">
        <v>1.9453</v>
      </c>
      <c r="AC23" s="434">
        <v>1.9281999999999999</v>
      </c>
      <c r="AD23" s="434">
        <v>1.9113</v>
      </c>
      <c r="AE23" s="434">
        <v>1.8942000000000001</v>
      </c>
      <c r="AF23" s="434">
        <v>1.8774</v>
      </c>
      <c r="AG23" s="434">
        <v>1.8604000000000001</v>
      </c>
      <c r="AH23" s="434">
        <v>1.8471</v>
      </c>
      <c r="AI23" s="343">
        <v>75.930000000000007</v>
      </c>
      <c r="AJ23" s="434">
        <v>76.12</v>
      </c>
      <c r="AK23" s="434">
        <v>76.31</v>
      </c>
      <c r="AL23" s="434">
        <v>76.489999999999995</v>
      </c>
      <c r="AM23" s="434">
        <v>76.59</v>
      </c>
      <c r="AN23" s="434">
        <v>76.7</v>
      </c>
      <c r="AO23" s="434">
        <v>76.8</v>
      </c>
      <c r="AP23" s="434">
        <v>76.900000000000006</v>
      </c>
      <c r="AQ23" s="434">
        <v>77</v>
      </c>
      <c r="AR23" s="434">
        <v>77.09</v>
      </c>
      <c r="AS23" s="434">
        <v>77.19</v>
      </c>
      <c r="AT23" s="343">
        <v>21.2</v>
      </c>
      <c r="AU23" s="434">
        <v>20.6</v>
      </c>
      <c r="AV23" s="434">
        <v>19.91</v>
      </c>
      <c r="AW23" s="434">
        <v>19.37</v>
      </c>
      <c r="AX23" s="434">
        <v>19.05</v>
      </c>
      <c r="AY23" s="434">
        <v>18.75</v>
      </c>
      <c r="AZ23" s="434">
        <v>18.47</v>
      </c>
      <c r="BA23" s="434">
        <v>18.3</v>
      </c>
      <c r="BB23" s="434">
        <v>17.95</v>
      </c>
      <c r="BC23" s="434">
        <v>17.739999999999998</v>
      </c>
      <c r="BD23" s="434">
        <v>17.46</v>
      </c>
      <c r="BE23" s="441"/>
    </row>
    <row r="24" spans="1:57" x14ac:dyDescent="0.25">
      <c r="A24" s="342" t="s">
        <v>60</v>
      </c>
      <c r="B24" s="343">
        <v>18.27</v>
      </c>
      <c r="C24" s="344">
        <v>18</v>
      </c>
      <c r="D24" s="344">
        <v>17.75</v>
      </c>
      <c r="E24" s="344">
        <v>17.48</v>
      </c>
      <c r="F24" s="344">
        <v>17.25</v>
      </c>
      <c r="G24" s="344">
        <v>16.88</v>
      </c>
      <c r="H24" s="344">
        <v>16.399999999999999</v>
      </c>
      <c r="I24" s="344">
        <v>15.91</v>
      </c>
      <c r="J24" s="344">
        <v>15.44</v>
      </c>
      <c r="K24" s="344">
        <v>14.98</v>
      </c>
      <c r="L24" s="344">
        <v>14.59</v>
      </c>
      <c r="M24" s="343">
        <v>6.22</v>
      </c>
      <c r="N24" s="344">
        <v>6.21</v>
      </c>
      <c r="O24" s="344">
        <v>6.19</v>
      </c>
      <c r="P24" s="344">
        <v>6.34</v>
      </c>
      <c r="Q24" s="344">
        <v>6.27</v>
      </c>
      <c r="R24" s="344">
        <v>6.25</v>
      </c>
      <c r="S24" s="344">
        <v>6.31</v>
      </c>
      <c r="T24" s="344">
        <v>6.37</v>
      </c>
      <c r="U24" s="344">
        <v>6.45</v>
      </c>
      <c r="V24" s="434">
        <v>6.53</v>
      </c>
      <c r="W24" s="434">
        <v>6.62</v>
      </c>
      <c r="X24" s="343">
        <v>2.2126999999999999</v>
      </c>
      <c r="Y24" s="434">
        <v>2.1894</v>
      </c>
      <c r="Z24" s="434">
        <v>2.1659999999999999</v>
      </c>
      <c r="AA24" s="434">
        <v>2.1389999999999998</v>
      </c>
      <c r="AB24" s="434">
        <v>2.0983000000000001</v>
      </c>
      <c r="AC24" s="434">
        <v>2.0592000000000001</v>
      </c>
      <c r="AD24" s="434">
        <v>2.0213999999999999</v>
      </c>
      <c r="AE24" s="434">
        <v>1.984</v>
      </c>
      <c r="AF24" s="434">
        <v>1.9471000000000001</v>
      </c>
      <c r="AG24" s="434">
        <v>1.9105000000000001</v>
      </c>
      <c r="AH24" s="434">
        <v>1.8814</v>
      </c>
      <c r="AI24" s="343">
        <v>74.489999999999995</v>
      </c>
      <c r="AJ24" s="434">
        <v>74.78</v>
      </c>
      <c r="AK24" s="434">
        <v>75.069999999999993</v>
      </c>
      <c r="AL24" s="434">
        <v>75.349999999999994</v>
      </c>
      <c r="AM24" s="434">
        <v>75.459999999999994</v>
      </c>
      <c r="AN24" s="434">
        <v>75.56</v>
      </c>
      <c r="AO24" s="434">
        <v>75.66</v>
      </c>
      <c r="AP24" s="434">
        <v>75.760000000000005</v>
      </c>
      <c r="AQ24" s="434">
        <v>75.86</v>
      </c>
      <c r="AR24" s="434">
        <v>75.959999999999994</v>
      </c>
      <c r="AS24" s="434">
        <v>76.06</v>
      </c>
      <c r="AT24" s="343">
        <v>16.62</v>
      </c>
      <c r="AU24" s="434">
        <v>16.07</v>
      </c>
      <c r="AV24" s="434">
        <v>15.59</v>
      </c>
      <c r="AW24" s="434">
        <v>15.2</v>
      </c>
      <c r="AX24" s="434">
        <v>14.91</v>
      </c>
      <c r="AY24" s="434">
        <v>14.75</v>
      </c>
      <c r="AZ24" s="434">
        <v>14.65</v>
      </c>
      <c r="BA24" s="434">
        <v>14.44</v>
      </c>
      <c r="BB24" s="434">
        <v>14.24</v>
      </c>
      <c r="BC24" s="434">
        <v>14.06</v>
      </c>
      <c r="BD24" s="434">
        <v>13.87</v>
      </c>
      <c r="BE24" s="441"/>
    </row>
    <row r="25" spans="1:57" x14ac:dyDescent="0.25">
      <c r="A25" s="342" t="s">
        <v>250</v>
      </c>
      <c r="B25" s="343">
        <v>12.65</v>
      </c>
      <c r="C25" s="344">
        <v>12.52</v>
      </c>
      <c r="D25" s="344">
        <v>12.4</v>
      </c>
      <c r="E25" s="344">
        <v>12.1</v>
      </c>
      <c r="F25" s="344">
        <v>11.92</v>
      </c>
      <c r="G25" s="344">
        <v>11.73</v>
      </c>
      <c r="H25" s="344">
        <v>11.52</v>
      </c>
      <c r="I25" s="344">
        <v>11.31</v>
      </c>
      <c r="J25" s="344">
        <v>11.1</v>
      </c>
      <c r="K25" s="344">
        <v>10.89</v>
      </c>
      <c r="L25" s="344">
        <v>10.7</v>
      </c>
      <c r="M25" s="343">
        <v>7.93</v>
      </c>
      <c r="N25" s="344">
        <v>8.08</v>
      </c>
      <c r="O25" s="344">
        <v>8.25</v>
      </c>
      <c r="P25" s="344">
        <v>8.58</v>
      </c>
      <c r="Q25" s="344">
        <v>8.67</v>
      </c>
      <c r="R25" s="344">
        <v>8.7799999999999994</v>
      </c>
      <c r="S25" s="344">
        <v>8.89</v>
      </c>
      <c r="T25" s="344">
        <v>9.02</v>
      </c>
      <c r="U25" s="344">
        <v>9.14</v>
      </c>
      <c r="V25" s="434">
        <v>9.2799999999999994</v>
      </c>
      <c r="W25" s="434">
        <v>9.42</v>
      </c>
      <c r="X25" s="343">
        <v>1.6113999999999999</v>
      </c>
      <c r="Y25" s="434">
        <v>1.5995999999999999</v>
      </c>
      <c r="Z25" s="434">
        <v>1.5898000000000001</v>
      </c>
      <c r="AA25" s="434">
        <v>1.5751999999999999</v>
      </c>
      <c r="AB25" s="434">
        <v>1.5631999999999999</v>
      </c>
      <c r="AC25" s="434">
        <v>1.552</v>
      </c>
      <c r="AD25" s="434">
        <v>1.5417000000000001</v>
      </c>
      <c r="AE25" s="434">
        <v>1.5318000000000001</v>
      </c>
      <c r="AF25" s="434">
        <v>1.5224</v>
      </c>
      <c r="AG25" s="434">
        <v>1.5135000000000001</v>
      </c>
      <c r="AH25" s="434">
        <v>1.5066999999999999</v>
      </c>
      <c r="AI25" s="343">
        <v>74.47</v>
      </c>
      <c r="AJ25" s="434">
        <v>74.66</v>
      </c>
      <c r="AK25" s="434">
        <v>74.86</v>
      </c>
      <c r="AL25" s="434">
        <v>75.040000000000006</v>
      </c>
      <c r="AM25" s="434">
        <v>75.16</v>
      </c>
      <c r="AN25" s="434">
        <v>75.260000000000005</v>
      </c>
      <c r="AO25" s="434">
        <v>75.39</v>
      </c>
      <c r="AP25" s="434">
        <v>75.52</v>
      </c>
      <c r="AQ25" s="434">
        <v>75.63</v>
      </c>
      <c r="AR25" s="434">
        <v>75.73</v>
      </c>
      <c r="AS25" s="434">
        <v>75.84</v>
      </c>
      <c r="AT25" s="343">
        <v>15.25</v>
      </c>
      <c r="AU25" s="434">
        <v>14.83</v>
      </c>
      <c r="AV25" s="434">
        <v>14.2</v>
      </c>
      <c r="AW25" s="434">
        <v>13.83</v>
      </c>
      <c r="AX25" s="434">
        <v>13.72</v>
      </c>
      <c r="AY25" s="434">
        <v>13.69</v>
      </c>
      <c r="AZ25" s="434">
        <v>13.35</v>
      </c>
      <c r="BA25" s="434">
        <v>13.03</v>
      </c>
      <c r="BB25" s="434">
        <v>12.86</v>
      </c>
      <c r="BC25" s="434">
        <v>12.86</v>
      </c>
      <c r="BD25" s="434">
        <v>12.53</v>
      </c>
      <c r="BE25" s="441"/>
    </row>
    <row r="26" spans="1:57" x14ac:dyDescent="0.25">
      <c r="A26" s="342" t="s">
        <v>63</v>
      </c>
      <c r="B26" s="343">
        <v>14.15</v>
      </c>
      <c r="C26" s="344">
        <v>13.97</v>
      </c>
      <c r="D26" s="344">
        <v>13.79</v>
      </c>
      <c r="E26" s="344">
        <v>13.43</v>
      </c>
      <c r="F26" s="344">
        <v>13.16</v>
      </c>
      <c r="G26" s="344">
        <v>12.88</v>
      </c>
      <c r="H26" s="344">
        <v>12.6</v>
      </c>
      <c r="I26" s="344">
        <v>12.33</v>
      </c>
      <c r="J26" s="344">
        <v>12.07</v>
      </c>
      <c r="K26" s="344">
        <v>11.82</v>
      </c>
      <c r="L26" s="344">
        <v>11.6</v>
      </c>
      <c r="M26" s="343">
        <v>6.92</v>
      </c>
      <c r="N26" s="344">
        <v>7</v>
      </c>
      <c r="O26" s="344">
        <v>7.1</v>
      </c>
      <c r="P26" s="344">
        <v>7.38</v>
      </c>
      <c r="Q26" s="344">
        <v>7.49</v>
      </c>
      <c r="R26" s="344">
        <v>7.62</v>
      </c>
      <c r="S26" s="344">
        <v>7.77</v>
      </c>
      <c r="T26" s="344">
        <v>7.93</v>
      </c>
      <c r="U26" s="344">
        <v>8.09</v>
      </c>
      <c r="V26" s="434">
        <v>8.25</v>
      </c>
      <c r="W26" s="434">
        <v>8.42</v>
      </c>
      <c r="X26" s="343">
        <v>1.7566999999999999</v>
      </c>
      <c r="Y26" s="434">
        <v>1.7413000000000001</v>
      </c>
      <c r="Z26" s="434">
        <v>1.7269000000000001</v>
      </c>
      <c r="AA26" s="434">
        <v>1.7076</v>
      </c>
      <c r="AB26" s="434">
        <v>1.6876</v>
      </c>
      <c r="AC26" s="434">
        <v>1.6697</v>
      </c>
      <c r="AD26" s="434">
        <v>1.6540999999999999</v>
      </c>
      <c r="AE26" s="434">
        <v>1.64</v>
      </c>
      <c r="AF26" s="434">
        <v>1.6271</v>
      </c>
      <c r="AG26" s="434">
        <v>1.6148</v>
      </c>
      <c r="AH26" s="434">
        <v>1.6053999999999999</v>
      </c>
      <c r="AI26" s="343">
        <v>75.61</v>
      </c>
      <c r="AJ26" s="434">
        <v>75.92</v>
      </c>
      <c r="AK26" s="434">
        <v>76.23</v>
      </c>
      <c r="AL26" s="434">
        <v>76.53</v>
      </c>
      <c r="AM26" s="434">
        <v>76.64</v>
      </c>
      <c r="AN26" s="434">
        <v>76.739999999999995</v>
      </c>
      <c r="AO26" s="434">
        <v>76.83</v>
      </c>
      <c r="AP26" s="434">
        <v>76.92</v>
      </c>
      <c r="AQ26" s="434">
        <v>77.02</v>
      </c>
      <c r="AR26" s="434">
        <v>77.11</v>
      </c>
      <c r="AS26" s="434">
        <v>77.19</v>
      </c>
      <c r="AT26" s="343">
        <v>15.05</v>
      </c>
      <c r="AU26" s="434">
        <v>14.65</v>
      </c>
      <c r="AV26" s="434">
        <v>14.19</v>
      </c>
      <c r="AW26" s="434">
        <v>13.69</v>
      </c>
      <c r="AX26" s="434">
        <v>13.42</v>
      </c>
      <c r="AY26" s="434">
        <v>13.25</v>
      </c>
      <c r="AZ26" s="434">
        <v>13.2</v>
      </c>
      <c r="BA26" s="434">
        <v>12.92</v>
      </c>
      <c r="BB26" s="434">
        <v>12.7</v>
      </c>
      <c r="BC26" s="434">
        <v>12.55</v>
      </c>
      <c r="BD26" s="434">
        <v>12.48</v>
      </c>
      <c r="BE26" s="441"/>
    </row>
    <row r="27" spans="1:57" x14ac:dyDescent="0.25">
      <c r="A27" s="342" t="s">
        <v>64</v>
      </c>
      <c r="B27" s="343">
        <v>15.17</v>
      </c>
      <c r="C27" s="344">
        <v>14.94</v>
      </c>
      <c r="D27" s="344">
        <v>14.72</v>
      </c>
      <c r="E27" s="344">
        <v>14.35</v>
      </c>
      <c r="F27" s="344">
        <v>14.15</v>
      </c>
      <c r="G27" s="344">
        <v>13.9</v>
      </c>
      <c r="H27" s="344">
        <v>13.63</v>
      </c>
      <c r="I27" s="344">
        <v>13.35</v>
      </c>
      <c r="J27" s="344">
        <v>13.07</v>
      </c>
      <c r="K27" s="344">
        <v>12.79</v>
      </c>
      <c r="L27" s="344">
        <v>12.55</v>
      </c>
      <c r="M27" s="343">
        <v>5.78</v>
      </c>
      <c r="N27" s="344">
        <v>5.82</v>
      </c>
      <c r="O27" s="344">
        <v>5.85</v>
      </c>
      <c r="P27" s="344">
        <v>5.99</v>
      </c>
      <c r="Q27" s="344">
        <v>6.01</v>
      </c>
      <c r="R27" s="344">
        <v>6.06</v>
      </c>
      <c r="S27" s="344">
        <v>6.14</v>
      </c>
      <c r="T27" s="344">
        <v>6.23</v>
      </c>
      <c r="U27" s="344">
        <v>6.32</v>
      </c>
      <c r="V27" s="434">
        <v>6.42</v>
      </c>
      <c r="W27" s="434">
        <v>6.54</v>
      </c>
      <c r="X27" s="343">
        <v>1.8673999999999999</v>
      </c>
      <c r="Y27" s="434">
        <v>1.8492999999999999</v>
      </c>
      <c r="Z27" s="434">
        <v>1.8318000000000001</v>
      </c>
      <c r="AA27" s="434">
        <v>1.8092999999999999</v>
      </c>
      <c r="AB27" s="434">
        <v>1.7887</v>
      </c>
      <c r="AC27" s="434">
        <v>1.7690999999999999</v>
      </c>
      <c r="AD27" s="434">
        <v>1.7503</v>
      </c>
      <c r="AE27" s="434">
        <v>1.7319</v>
      </c>
      <c r="AF27" s="434">
        <v>1.7137</v>
      </c>
      <c r="AG27" s="434">
        <v>1.6956</v>
      </c>
      <c r="AH27" s="434">
        <v>1.6814</v>
      </c>
      <c r="AI27" s="343">
        <v>77.459999999999994</v>
      </c>
      <c r="AJ27" s="434">
        <v>77.72</v>
      </c>
      <c r="AK27" s="434">
        <v>77.97</v>
      </c>
      <c r="AL27" s="434">
        <v>78.22</v>
      </c>
      <c r="AM27" s="434">
        <v>78.3</v>
      </c>
      <c r="AN27" s="434">
        <v>78.37</v>
      </c>
      <c r="AO27" s="434">
        <v>78.44</v>
      </c>
      <c r="AP27" s="434">
        <v>78.510000000000005</v>
      </c>
      <c r="AQ27" s="434">
        <v>78.58</v>
      </c>
      <c r="AR27" s="434">
        <v>78.650000000000006</v>
      </c>
      <c r="AS27" s="434">
        <v>78.72</v>
      </c>
      <c r="AT27" s="343">
        <v>13.4</v>
      </c>
      <c r="AU27" s="434">
        <v>12.94</v>
      </c>
      <c r="AV27" s="434">
        <v>12.56</v>
      </c>
      <c r="AW27" s="434">
        <v>12.23</v>
      </c>
      <c r="AX27" s="434">
        <v>12.1</v>
      </c>
      <c r="AY27" s="434">
        <v>11.96</v>
      </c>
      <c r="AZ27" s="434">
        <v>11.77</v>
      </c>
      <c r="BA27" s="434">
        <v>11.66</v>
      </c>
      <c r="BB27" s="434">
        <v>11.53</v>
      </c>
      <c r="BC27" s="434">
        <v>11.39</v>
      </c>
      <c r="BD27" s="434">
        <v>11.28</v>
      </c>
      <c r="BE27" s="441"/>
    </row>
    <row r="28" spans="1:57" x14ac:dyDescent="0.25">
      <c r="A28" s="342" t="s">
        <v>65</v>
      </c>
      <c r="B28" s="343">
        <v>18.420000000000002</v>
      </c>
      <c r="C28" s="344">
        <v>18.16</v>
      </c>
      <c r="D28" s="344">
        <v>17.91</v>
      </c>
      <c r="E28" s="344">
        <v>17.55</v>
      </c>
      <c r="F28" s="344">
        <v>17.37</v>
      </c>
      <c r="G28" s="344">
        <v>17.12</v>
      </c>
      <c r="H28" s="344">
        <v>16.82</v>
      </c>
      <c r="I28" s="344">
        <v>16.5</v>
      </c>
      <c r="J28" s="344">
        <v>16.170000000000002</v>
      </c>
      <c r="K28" s="344">
        <v>15.84</v>
      </c>
      <c r="L28" s="344">
        <v>15.57</v>
      </c>
      <c r="M28" s="343">
        <v>5.88</v>
      </c>
      <c r="N28" s="344">
        <v>5.95</v>
      </c>
      <c r="O28" s="344">
        <v>6.01</v>
      </c>
      <c r="P28" s="344">
        <v>6.42</v>
      </c>
      <c r="Q28" s="344">
        <v>6.34</v>
      </c>
      <c r="R28" s="344">
        <v>6.3</v>
      </c>
      <c r="S28" s="344">
        <v>6.3</v>
      </c>
      <c r="T28" s="344">
        <v>6.31</v>
      </c>
      <c r="U28" s="344">
        <v>6.33</v>
      </c>
      <c r="V28" s="434">
        <v>6.37</v>
      </c>
      <c r="W28" s="434">
        <v>6.42</v>
      </c>
      <c r="X28" s="343">
        <v>2.3248000000000002</v>
      </c>
      <c r="Y28" s="434">
        <v>2.2955000000000001</v>
      </c>
      <c r="Z28" s="434">
        <v>2.2675999999999998</v>
      </c>
      <c r="AA28" s="434">
        <v>2.2351000000000001</v>
      </c>
      <c r="AB28" s="434">
        <v>2.1993999999999998</v>
      </c>
      <c r="AC28" s="434">
        <v>2.1637</v>
      </c>
      <c r="AD28" s="434">
        <v>2.1284999999999998</v>
      </c>
      <c r="AE28" s="434">
        <v>2.0931000000000002</v>
      </c>
      <c r="AF28" s="434">
        <v>2.0575999999999999</v>
      </c>
      <c r="AG28" s="434">
        <v>2.0222000000000002</v>
      </c>
      <c r="AH28" s="434">
        <v>1.9939</v>
      </c>
      <c r="AI28" s="343">
        <v>75.7</v>
      </c>
      <c r="AJ28" s="434">
        <v>75.819999999999993</v>
      </c>
      <c r="AK28" s="434">
        <v>75.94</v>
      </c>
      <c r="AL28" s="434">
        <v>76.05</v>
      </c>
      <c r="AM28" s="434">
        <v>76.14</v>
      </c>
      <c r="AN28" s="434">
        <v>76.239999999999995</v>
      </c>
      <c r="AO28" s="434">
        <v>76.33</v>
      </c>
      <c r="AP28" s="434">
        <v>76.42</v>
      </c>
      <c r="AQ28" s="434">
        <v>76.52</v>
      </c>
      <c r="AR28" s="434">
        <v>76.599999999999994</v>
      </c>
      <c r="AS28" s="434">
        <v>76.7</v>
      </c>
      <c r="AT28" s="343">
        <v>16.63</v>
      </c>
      <c r="AU28" s="434">
        <v>16.29</v>
      </c>
      <c r="AV28" s="434">
        <v>15.91</v>
      </c>
      <c r="AW28" s="434">
        <v>15.46</v>
      </c>
      <c r="AX28" s="434">
        <v>15.31</v>
      </c>
      <c r="AY28" s="434">
        <v>15.15</v>
      </c>
      <c r="AZ28" s="434">
        <v>14.95</v>
      </c>
      <c r="BA28" s="434">
        <v>14.83</v>
      </c>
      <c r="BB28" s="434">
        <v>14.48</v>
      </c>
      <c r="BC28" s="434">
        <v>14.38</v>
      </c>
      <c r="BD28" s="434">
        <v>14.21</v>
      </c>
      <c r="BE28" s="441"/>
    </row>
    <row r="29" spans="1:57" x14ac:dyDescent="0.25">
      <c r="A29" s="342" t="s">
        <v>66</v>
      </c>
      <c r="B29" s="343">
        <v>14.38</v>
      </c>
      <c r="C29" s="344">
        <v>14.13</v>
      </c>
      <c r="D29" s="344">
        <v>13.91</v>
      </c>
      <c r="E29" s="344">
        <v>13.51</v>
      </c>
      <c r="F29" s="344">
        <v>13.38</v>
      </c>
      <c r="G29" s="344">
        <v>13.24</v>
      </c>
      <c r="H29" s="344">
        <v>13.09</v>
      </c>
      <c r="I29" s="344">
        <v>12.93</v>
      </c>
      <c r="J29" s="344">
        <v>12.76</v>
      </c>
      <c r="K29" s="344">
        <v>12.59</v>
      </c>
      <c r="L29" s="344">
        <v>12.43</v>
      </c>
      <c r="M29" s="343">
        <v>7.24</v>
      </c>
      <c r="N29" s="344">
        <v>7.31</v>
      </c>
      <c r="O29" s="344">
        <v>7.37</v>
      </c>
      <c r="P29" s="344">
        <v>7.67</v>
      </c>
      <c r="Q29" s="344">
        <v>7.7</v>
      </c>
      <c r="R29" s="344">
        <v>7.75</v>
      </c>
      <c r="S29" s="344">
        <v>7.81</v>
      </c>
      <c r="T29" s="344">
        <v>7.88</v>
      </c>
      <c r="U29" s="344">
        <v>7.96</v>
      </c>
      <c r="V29" s="434">
        <v>8.0500000000000007</v>
      </c>
      <c r="W29" s="434">
        <v>8.15</v>
      </c>
      <c r="X29" s="343">
        <v>1.9198</v>
      </c>
      <c r="Y29" s="434">
        <v>1.8895999999999999</v>
      </c>
      <c r="Z29" s="434">
        <v>1.8626</v>
      </c>
      <c r="AA29" s="434">
        <v>1.8278000000000001</v>
      </c>
      <c r="AB29" s="434">
        <v>1.8121</v>
      </c>
      <c r="AC29" s="434">
        <v>1.7971999999999999</v>
      </c>
      <c r="AD29" s="434">
        <v>1.7833000000000001</v>
      </c>
      <c r="AE29" s="434">
        <v>1.7696000000000001</v>
      </c>
      <c r="AF29" s="434">
        <v>1.7563</v>
      </c>
      <c r="AG29" s="434">
        <v>1.7430000000000001</v>
      </c>
      <c r="AH29" s="434">
        <v>1.7331000000000001</v>
      </c>
      <c r="AI29" s="343">
        <v>75.760000000000005</v>
      </c>
      <c r="AJ29" s="434">
        <v>75.989999999999995</v>
      </c>
      <c r="AK29" s="434">
        <v>76.239999999999995</v>
      </c>
      <c r="AL29" s="434">
        <v>76.45</v>
      </c>
      <c r="AM29" s="434">
        <v>76.55</v>
      </c>
      <c r="AN29" s="434">
        <v>76.64</v>
      </c>
      <c r="AO29" s="434">
        <v>76.73</v>
      </c>
      <c r="AP29" s="434">
        <v>76.83</v>
      </c>
      <c r="AQ29" s="434">
        <v>76.930000000000007</v>
      </c>
      <c r="AR29" s="434">
        <v>77.02</v>
      </c>
      <c r="AS29" s="434">
        <v>77.099999999999994</v>
      </c>
      <c r="AT29" s="343">
        <v>18.5</v>
      </c>
      <c r="AU29" s="434">
        <v>18.02</v>
      </c>
      <c r="AV29" s="434">
        <v>17.350000000000001</v>
      </c>
      <c r="AW29" s="434">
        <v>17.07</v>
      </c>
      <c r="AX29" s="434">
        <v>16.8</v>
      </c>
      <c r="AY29" s="434">
        <v>16.670000000000002</v>
      </c>
      <c r="AZ29" s="434">
        <v>16.41</v>
      </c>
      <c r="BA29" s="434">
        <v>16.059999999999999</v>
      </c>
      <c r="BB29" s="434">
        <v>15.88</v>
      </c>
      <c r="BC29" s="434">
        <v>15.64</v>
      </c>
      <c r="BD29" s="434">
        <v>15.51</v>
      </c>
      <c r="BE29" s="441"/>
    </row>
    <row r="30" spans="1:57" x14ac:dyDescent="0.25">
      <c r="A30" s="342" t="s">
        <v>67</v>
      </c>
      <c r="B30" s="343">
        <v>15.74</v>
      </c>
      <c r="C30" s="344">
        <v>15.61</v>
      </c>
      <c r="D30" s="344">
        <v>15.47</v>
      </c>
      <c r="E30" s="344">
        <v>15.2</v>
      </c>
      <c r="F30" s="344">
        <v>14.93</v>
      </c>
      <c r="G30" s="344">
        <v>14.65</v>
      </c>
      <c r="H30" s="344">
        <v>14.34</v>
      </c>
      <c r="I30" s="344">
        <v>14.04</v>
      </c>
      <c r="J30" s="344">
        <v>13.73</v>
      </c>
      <c r="K30" s="344">
        <v>13.42</v>
      </c>
      <c r="L30" s="344">
        <v>13.16</v>
      </c>
      <c r="M30" s="343">
        <v>6.88</v>
      </c>
      <c r="N30" s="344">
        <v>6.92</v>
      </c>
      <c r="O30" s="344">
        <v>6.96</v>
      </c>
      <c r="P30" s="344">
        <v>7.22</v>
      </c>
      <c r="Q30" s="344">
        <v>7.31</v>
      </c>
      <c r="R30" s="344">
        <v>7.4</v>
      </c>
      <c r="S30" s="344">
        <v>7.51</v>
      </c>
      <c r="T30" s="344">
        <v>7.62</v>
      </c>
      <c r="U30" s="344">
        <v>7.74</v>
      </c>
      <c r="V30" s="434">
        <v>7.86</v>
      </c>
      <c r="W30" s="434">
        <v>7.99</v>
      </c>
      <c r="X30" s="343">
        <v>1.9421999999999999</v>
      </c>
      <c r="Y30" s="434">
        <v>1.9415</v>
      </c>
      <c r="Z30" s="434">
        <v>1.9409000000000001</v>
      </c>
      <c r="AA30" s="434">
        <v>1.9407000000000001</v>
      </c>
      <c r="AB30" s="434">
        <v>1.9100999999999999</v>
      </c>
      <c r="AC30" s="434">
        <v>1.8796999999999999</v>
      </c>
      <c r="AD30" s="434">
        <v>1.8496999999999999</v>
      </c>
      <c r="AE30" s="434">
        <v>1.8198000000000001</v>
      </c>
      <c r="AF30" s="434">
        <v>1.7899</v>
      </c>
      <c r="AG30" s="434">
        <v>1.7601</v>
      </c>
      <c r="AH30" s="434">
        <v>1.7361</v>
      </c>
      <c r="AI30" s="343">
        <v>74.53</v>
      </c>
      <c r="AJ30" s="434">
        <v>74.819999999999993</v>
      </c>
      <c r="AK30" s="434">
        <v>75.11</v>
      </c>
      <c r="AL30" s="434">
        <v>75.41</v>
      </c>
      <c r="AM30" s="434">
        <v>75.53</v>
      </c>
      <c r="AN30" s="434">
        <v>75.64</v>
      </c>
      <c r="AO30" s="434">
        <v>75.75</v>
      </c>
      <c r="AP30" s="434">
        <v>75.86</v>
      </c>
      <c r="AQ30" s="434">
        <v>75.97</v>
      </c>
      <c r="AR30" s="434">
        <v>76.08</v>
      </c>
      <c r="AS30" s="434">
        <v>76.180000000000007</v>
      </c>
      <c r="AT30" s="343">
        <v>12.96</v>
      </c>
      <c r="AU30" s="434">
        <v>12.58</v>
      </c>
      <c r="AV30" s="434">
        <v>12.19</v>
      </c>
      <c r="AW30" s="434">
        <v>11.79</v>
      </c>
      <c r="AX30" s="434">
        <v>11.68</v>
      </c>
      <c r="AY30" s="434">
        <v>11.5</v>
      </c>
      <c r="AZ30" s="434">
        <v>11.4</v>
      </c>
      <c r="BA30" s="434">
        <v>11.26</v>
      </c>
      <c r="BB30" s="434">
        <v>11.15</v>
      </c>
      <c r="BC30" s="434">
        <v>11.03</v>
      </c>
      <c r="BD30" s="434">
        <v>10.92</v>
      </c>
      <c r="BE30" s="441"/>
    </row>
    <row r="31" spans="1:57" x14ac:dyDescent="0.25">
      <c r="A31" s="342" t="s">
        <v>40</v>
      </c>
      <c r="B31" s="343">
        <v>21.32</v>
      </c>
      <c r="C31" s="344">
        <v>20.83</v>
      </c>
      <c r="D31" s="344">
        <v>20.329999999999998</v>
      </c>
      <c r="E31" s="344">
        <v>20.86</v>
      </c>
      <c r="F31" s="344">
        <v>20.69</v>
      </c>
      <c r="G31" s="344">
        <v>20.32</v>
      </c>
      <c r="H31" s="344">
        <v>19.8</v>
      </c>
      <c r="I31" s="344">
        <v>19.27</v>
      </c>
      <c r="J31" s="344">
        <v>18.739999999999998</v>
      </c>
      <c r="K31" s="344">
        <v>18.22</v>
      </c>
      <c r="L31" s="344">
        <v>17.78</v>
      </c>
      <c r="M31" s="343">
        <v>5.12</v>
      </c>
      <c r="N31" s="344">
        <v>5.04</v>
      </c>
      <c r="O31" s="344">
        <v>4.93</v>
      </c>
      <c r="P31" s="344">
        <v>5.32</v>
      </c>
      <c r="Q31" s="344">
        <v>5.19</v>
      </c>
      <c r="R31" s="344">
        <v>5.12</v>
      </c>
      <c r="S31" s="344">
        <v>5.0999999999999996</v>
      </c>
      <c r="T31" s="344">
        <v>5.0999999999999996</v>
      </c>
      <c r="U31" s="344">
        <v>5.0999999999999996</v>
      </c>
      <c r="V31" s="434">
        <v>5.1100000000000003</v>
      </c>
      <c r="W31" s="434">
        <v>5.13</v>
      </c>
      <c r="X31" s="343">
        <v>2.5525000000000002</v>
      </c>
      <c r="Y31" s="434">
        <v>2.5156000000000001</v>
      </c>
      <c r="Z31" s="434">
        <v>2.4771000000000001</v>
      </c>
      <c r="AA31" s="434">
        <v>2.4441000000000002</v>
      </c>
      <c r="AB31" s="434">
        <v>2.3957999999999999</v>
      </c>
      <c r="AC31" s="434">
        <v>2.3485</v>
      </c>
      <c r="AD31" s="434">
        <v>2.3006000000000002</v>
      </c>
      <c r="AE31" s="434">
        <v>2.2534000000000001</v>
      </c>
      <c r="AF31" s="434">
        <v>2.2063000000000001</v>
      </c>
      <c r="AG31" s="434">
        <v>2.1587999999999998</v>
      </c>
      <c r="AH31" s="434">
        <v>2.1200999999999999</v>
      </c>
      <c r="AI31" s="343">
        <v>74.36</v>
      </c>
      <c r="AJ31" s="434">
        <v>74.72</v>
      </c>
      <c r="AK31" s="434">
        <v>75.03</v>
      </c>
      <c r="AL31" s="434">
        <v>75.36</v>
      </c>
      <c r="AM31" s="434">
        <v>75.48</v>
      </c>
      <c r="AN31" s="434">
        <v>75.569999999999993</v>
      </c>
      <c r="AO31" s="434">
        <v>75.680000000000007</v>
      </c>
      <c r="AP31" s="434">
        <v>75.78</v>
      </c>
      <c r="AQ31" s="434">
        <v>75.89</v>
      </c>
      <c r="AR31" s="434">
        <v>75.989999999999995</v>
      </c>
      <c r="AS31" s="434">
        <v>76.09</v>
      </c>
      <c r="AT31" s="343">
        <v>21.45</v>
      </c>
      <c r="AU31" s="434">
        <v>20.92</v>
      </c>
      <c r="AV31" s="434">
        <v>20.49</v>
      </c>
      <c r="AW31" s="434">
        <v>19.77</v>
      </c>
      <c r="AX31" s="434">
        <v>19.489999999999998</v>
      </c>
      <c r="AY31" s="434">
        <v>19.16</v>
      </c>
      <c r="AZ31" s="434">
        <v>18.899999999999999</v>
      </c>
      <c r="BA31" s="434">
        <v>18.62</v>
      </c>
      <c r="BB31" s="434">
        <v>18.37</v>
      </c>
      <c r="BC31" s="434">
        <v>18.12</v>
      </c>
      <c r="BD31" s="434">
        <v>17.850000000000001</v>
      </c>
      <c r="BE31" s="441"/>
    </row>
    <row r="32" spans="1:57" x14ac:dyDescent="0.25">
      <c r="A32" s="342" t="s">
        <v>47</v>
      </c>
      <c r="B32" s="343">
        <v>20.079999999999998</v>
      </c>
      <c r="C32" s="344">
        <v>19.72</v>
      </c>
      <c r="D32" s="344">
        <v>19.329999999999998</v>
      </c>
      <c r="E32" s="344">
        <v>19.260000000000002</v>
      </c>
      <c r="F32" s="344">
        <v>18.809999999999999</v>
      </c>
      <c r="G32" s="344">
        <v>18.32</v>
      </c>
      <c r="H32" s="344">
        <v>17.829999999999998</v>
      </c>
      <c r="I32" s="344">
        <v>17.34</v>
      </c>
      <c r="J32" s="344">
        <v>16.86</v>
      </c>
      <c r="K32" s="344">
        <v>16.39</v>
      </c>
      <c r="L32" s="344">
        <v>16</v>
      </c>
      <c r="M32" s="343">
        <v>4.29</v>
      </c>
      <c r="N32" s="344">
        <v>4.26</v>
      </c>
      <c r="O32" s="344">
        <v>4.2300000000000004</v>
      </c>
      <c r="P32" s="344">
        <v>4.32</v>
      </c>
      <c r="Q32" s="344">
        <v>4.33</v>
      </c>
      <c r="R32" s="344">
        <v>4.3499999999999996</v>
      </c>
      <c r="S32" s="344">
        <v>4.3899999999999997</v>
      </c>
      <c r="T32" s="344">
        <v>4.4400000000000004</v>
      </c>
      <c r="U32" s="344">
        <v>4.49</v>
      </c>
      <c r="V32" s="434">
        <v>4.55</v>
      </c>
      <c r="W32" s="434">
        <v>4.62</v>
      </c>
      <c r="X32" s="343">
        <v>2.3574000000000002</v>
      </c>
      <c r="Y32" s="434">
        <v>2.3207</v>
      </c>
      <c r="Z32" s="434">
        <v>2.2841</v>
      </c>
      <c r="AA32" s="434">
        <v>2.2458999999999998</v>
      </c>
      <c r="AB32" s="434">
        <v>2.2004000000000001</v>
      </c>
      <c r="AC32" s="434">
        <v>2.1556999999999999</v>
      </c>
      <c r="AD32" s="434">
        <v>2.1133000000000002</v>
      </c>
      <c r="AE32" s="434">
        <v>2.0708000000000002</v>
      </c>
      <c r="AF32" s="434">
        <v>2.0287000000000002</v>
      </c>
      <c r="AG32" s="434">
        <v>1.9872000000000001</v>
      </c>
      <c r="AH32" s="434">
        <v>1.9538</v>
      </c>
      <c r="AI32" s="343">
        <v>75.95</v>
      </c>
      <c r="AJ32" s="434">
        <v>76.260000000000005</v>
      </c>
      <c r="AK32" s="434">
        <v>76.569999999999993</v>
      </c>
      <c r="AL32" s="434">
        <v>76.86</v>
      </c>
      <c r="AM32" s="434">
        <v>76.959999999999994</v>
      </c>
      <c r="AN32" s="434">
        <v>77.05</v>
      </c>
      <c r="AO32" s="434">
        <v>77.16</v>
      </c>
      <c r="AP32" s="434">
        <v>77.239999999999995</v>
      </c>
      <c r="AQ32" s="434">
        <v>77.34</v>
      </c>
      <c r="AR32" s="434">
        <v>77.42</v>
      </c>
      <c r="AS32" s="434">
        <v>77.5</v>
      </c>
      <c r="AT32" s="343">
        <v>18.260000000000002</v>
      </c>
      <c r="AU32" s="434">
        <v>17.739999999999998</v>
      </c>
      <c r="AV32" s="434">
        <v>17.05</v>
      </c>
      <c r="AW32" s="434">
        <v>16.95</v>
      </c>
      <c r="AX32" s="434">
        <v>16.579999999999998</v>
      </c>
      <c r="AY32" s="434">
        <v>16.440000000000001</v>
      </c>
      <c r="AZ32" s="434">
        <v>16.059999999999999</v>
      </c>
      <c r="BA32" s="434">
        <v>16.09</v>
      </c>
      <c r="BB32" s="434">
        <v>15.61</v>
      </c>
      <c r="BC32" s="434">
        <v>15.38</v>
      </c>
      <c r="BD32" s="434">
        <v>15.38</v>
      </c>
      <c r="BE32" s="441"/>
    </row>
    <row r="33" spans="1:57" x14ac:dyDescent="0.25">
      <c r="A33" s="342" t="s">
        <v>61</v>
      </c>
      <c r="B33" s="343">
        <v>20.23</v>
      </c>
      <c r="C33" s="344">
        <v>19.88</v>
      </c>
      <c r="D33" s="344">
        <v>19.53</v>
      </c>
      <c r="E33" s="344">
        <v>19.05</v>
      </c>
      <c r="F33" s="344">
        <v>18.72</v>
      </c>
      <c r="G33" s="344">
        <v>18.38</v>
      </c>
      <c r="H33" s="344">
        <v>18.03</v>
      </c>
      <c r="I33" s="344">
        <v>17.690000000000001</v>
      </c>
      <c r="J33" s="344">
        <v>17.34</v>
      </c>
      <c r="K33" s="344">
        <v>16.989999999999998</v>
      </c>
      <c r="L33" s="344">
        <v>16.71</v>
      </c>
      <c r="M33" s="343">
        <v>5.65</v>
      </c>
      <c r="N33" s="344">
        <v>5.58</v>
      </c>
      <c r="O33" s="344">
        <v>5.52</v>
      </c>
      <c r="P33" s="344">
        <v>5.84</v>
      </c>
      <c r="Q33" s="344">
        <v>5.8</v>
      </c>
      <c r="R33" s="344">
        <v>5.78</v>
      </c>
      <c r="S33" s="344">
        <v>5.77</v>
      </c>
      <c r="T33" s="344">
        <v>5.77</v>
      </c>
      <c r="U33" s="344">
        <v>5.77</v>
      </c>
      <c r="V33" s="434">
        <v>5.79</v>
      </c>
      <c r="W33" s="434">
        <v>5.81</v>
      </c>
      <c r="X33" s="343">
        <v>2.3668</v>
      </c>
      <c r="Y33" s="434">
        <v>2.3220999999999998</v>
      </c>
      <c r="Z33" s="434">
        <v>2.2825000000000002</v>
      </c>
      <c r="AA33" s="434">
        <v>2.2349000000000001</v>
      </c>
      <c r="AB33" s="434">
        <v>2.1993</v>
      </c>
      <c r="AC33" s="434">
        <v>2.1642000000000001</v>
      </c>
      <c r="AD33" s="434">
        <v>2.1303999999999998</v>
      </c>
      <c r="AE33" s="434">
        <v>2.0964</v>
      </c>
      <c r="AF33" s="434">
        <v>2.0630000000000002</v>
      </c>
      <c r="AG33" s="434">
        <v>2.0299999999999998</v>
      </c>
      <c r="AH33" s="434">
        <v>2.0041000000000002</v>
      </c>
      <c r="AI33" s="343">
        <v>72.209999999999994</v>
      </c>
      <c r="AJ33" s="434">
        <v>72.709999999999994</v>
      </c>
      <c r="AK33" s="434">
        <v>73.209999999999994</v>
      </c>
      <c r="AL33" s="434">
        <v>73.67</v>
      </c>
      <c r="AM33" s="434">
        <v>73.83</v>
      </c>
      <c r="AN33" s="434">
        <v>73.97</v>
      </c>
      <c r="AO33" s="434">
        <v>74.13</v>
      </c>
      <c r="AP33" s="434">
        <v>74.260000000000005</v>
      </c>
      <c r="AQ33" s="434">
        <v>74.430000000000007</v>
      </c>
      <c r="AR33" s="434">
        <v>74.569999999999993</v>
      </c>
      <c r="AS33" s="434">
        <v>74.709999999999994</v>
      </c>
      <c r="AT33" s="343">
        <v>30.81</v>
      </c>
      <c r="AU33" s="434">
        <v>29.86</v>
      </c>
      <c r="AV33" s="434">
        <v>28.79</v>
      </c>
      <c r="AW33" s="434">
        <v>27.91</v>
      </c>
      <c r="AX33" s="434">
        <v>27.48</v>
      </c>
      <c r="AY33" s="434">
        <v>27.14</v>
      </c>
      <c r="AZ33" s="434">
        <v>26.5</v>
      </c>
      <c r="BA33" s="434">
        <v>26.32</v>
      </c>
      <c r="BB33" s="434">
        <v>25.41</v>
      </c>
      <c r="BC33" s="434">
        <v>25.09</v>
      </c>
      <c r="BD33" s="434">
        <v>24.6</v>
      </c>
      <c r="BE33" s="441"/>
    </row>
    <row r="34" spans="1:57" x14ac:dyDescent="0.25">
      <c r="A34" s="342" t="s">
        <v>251</v>
      </c>
      <c r="B34" s="343">
        <v>16.96</v>
      </c>
      <c r="C34" s="344">
        <v>16.55</v>
      </c>
      <c r="D34" s="344">
        <v>16.079999999999998</v>
      </c>
      <c r="E34" s="344">
        <v>15.83</v>
      </c>
      <c r="F34" s="344">
        <v>15.25</v>
      </c>
      <c r="G34" s="344">
        <v>14.74</v>
      </c>
      <c r="H34" s="344">
        <v>14.25</v>
      </c>
      <c r="I34" s="344">
        <v>13.81</v>
      </c>
      <c r="J34" s="344">
        <v>13.39</v>
      </c>
      <c r="K34" s="344">
        <v>12.99</v>
      </c>
      <c r="L34" s="344">
        <v>12.65</v>
      </c>
      <c r="M34" s="343">
        <v>5.68</v>
      </c>
      <c r="N34" s="344">
        <v>5.67</v>
      </c>
      <c r="O34" s="344">
        <v>5.71</v>
      </c>
      <c r="P34" s="344">
        <v>6.4</v>
      </c>
      <c r="Q34" s="344">
        <v>6.25</v>
      </c>
      <c r="R34" s="344">
        <v>6.25</v>
      </c>
      <c r="S34" s="344">
        <v>6.27</v>
      </c>
      <c r="T34" s="344">
        <v>6.33</v>
      </c>
      <c r="U34" s="344">
        <v>6.45</v>
      </c>
      <c r="V34" s="434">
        <v>6.58</v>
      </c>
      <c r="W34" s="434">
        <v>6.77</v>
      </c>
      <c r="X34" s="343">
        <v>2.1444000000000001</v>
      </c>
      <c r="Y34" s="434">
        <v>2.1038999999999999</v>
      </c>
      <c r="Z34" s="434">
        <v>2.0627</v>
      </c>
      <c r="AA34" s="434">
        <v>2.0259</v>
      </c>
      <c r="AB34" s="434">
        <v>1.9896</v>
      </c>
      <c r="AC34" s="434">
        <v>1.9574</v>
      </c>
      <c r="AD34" s="434">
        <v>1.9240999999999999</v>
      </c>
      <c r="AE34" s="434">
        <v>1.8925000000000001</v>
      </c>
      <c r="AF34" s="434">
        <v>1.861</v>
      </c>
      <c r="AG34" s="434">
        <v>1.8297000000000001</v>
      </c>
      <c r="AH34" s="434">
        <v>1.8036000000000001</v>
      </c>
      <c r="AI34" s="343">
        <v>73.540000000000006</v>
      </c>
      <c r="AJ34" s="434">
        <v>73.959999999999994</v>
      </c>
      <c r="AK34" s="434">
        <v>74.14</v>
      </c>
      <c r="AL34" s="434">
        <v>74.510000000000005</v>
      </c>
      <c r="AM34" s="434">
        <v>74.67</v>
      </c>
      <c r="AN34" s="434">
        <v>74.66</v>
      </c>
      <c r="AO34" s="434">
        <v>74.81</v>
      </c>
      <c r="AP34" s="434">
        <v>74.989999999999995</v>
      </c>
      <c r="AQ34" s="434">
        <v>75.040000000000006</v>
      </c>
      <c r="AR34" s="434">
        <v>75.290000000000006</v>
      </c>
      <c r="AS34" s="434">
        <v>75.16</v>
      </c>
      <c r="AT34" s="343">
        <v>15.31</v>
      </c>
      <c r="AU34" s="434">
        <v>13.61</v>
      </c>
      <c r="AV34" s="434">
        <v>13.72</v>
      </c>
      <c r="AW34" s="434">
        <v>14.16</v>
      </c>
      <c r="AX34" s="434">
        <v>12.39</v>
      </c>
      <c r="AY34" s="434">
        <v>13.69</v>
      </c>
      <c r="AZ34" s="434">
        <v>12.9</v>
      </c>
      <c r="BA34" s="434">
        <v>9.9</v>
      </c>
      <c r="BB34" s="434">
        <v>11.17</v>
      </c>
      <c r="BC34" s="434">
        <v>10.26</v>
      </c>
      <c r="BD34" s="434">
        <v>12.74</v>
      </c>
      <c r="BE34" s="441"/>
    </row>
    <row r="35" spans="1:57" x14ac:dyDescent="0.25">
      <c r="A35" s="436" t="s">
        <v>38</v>
      </c>
      <c r="B35" s="437">
        <v>27.36</v>
      </c>
      <c r="C35" s="438">
        <v>26.91</v>
      </c>
      <c r="D35" s="438">
        <v>26.42</v>
      </c>
      <c r="E35" s="438">
        <v>26.17</v>
      </c>
      <c r="F35" s="438">
        <v>25.56</v>
      </c>
      <c r="G35" s="438">
        <v>24.98</v>
      </c>
      <c r="H35" s="438">
        <v>24.41</v>
      </c>
      <c r="I35" s="438">
        <v>23.85</v>
      </c>
      <c r="J35" s="438">
        <v>23.29</v>
      </c>
      <c r="K35" s="438">
        <v>22.71</v>
      </c>
      <c r="L35" s="438">
        <v>22.29</v>
      </c>
      <c r="M35" s="437">
        <v>5.56</v>
      </c>
      <c r="N35" s="438">
        <v>5.5</v>
      </c>
      <c r="O35" s="438">
        <v>5.46</v>
      </c>
      <c r="P35" s="438">
        <v>6.42</v>
      </c>
      <c r="Q35" s="438">
        <v>6.22</v>
      </c>
      <c r="R35" s="438">
        <v>6.04</v>
      </c>
      <c r="S35" s="438">
        <v>5.9</v>
      </c>
      <c r="T35" s="438">
        <v>5.75</v>
      </c>
      <c r="U35" s="438">
        <v>5.66</v>
      </c>
      <c r="V35" s="439">
        <v>5.58</v>
      </c>
      <c r="W35" s="439">
        <v>5.52</v>
      </c>
      <c r="X35" s="437">
        <v>3.6177999999999999</v>
      </c>
      <c r="Y35" s="439">
        <v>3.5848</v>
      </c>
      <c r="Z35" s="439">
        <v>3.5474000000000001</v>
      </c>
      <c r="AA35" s="439">
        <v>3.5043000000000002</v>
      </c>
      <c r="AB35" s="439">
        <v>3.4001000000000001</v>
      </c>
      <c r="AC35" s="439">
        <v>3.2976000000000001</v>
      </c>
      <c r="AD35" s="439">
        <v>3.1989999999999998</v>
      </c>
      <c r="AE35" s="439">
        <v>3.1004</v>
      </c>
      <c r="AF35" s="439">
        <v>3.0019999999999998</v>
      </c>
      <c r="AG35" s="439">
        <v>2.9011999999999998</v>
      </c>
      <c r="AH35" s="439">
        <v>2.8235000000000001</v>
      </c>
      <c r="AI35" s="437">
        <v>70.989999999999995</v>
      </c>
      <c r="AJ35" s="439">
        <v>71.38</v>
      </c>
      <c r="AK35" s="439">
        <v>71.7</v>
      </c>
      <c r="AL35" s="439">
        <v>71.97</v>
      </c>
      <c r="AM35" s="439">
        <v>72.12</v>
      </c>
      <c r="AN35" s="439">
        <v>72.319999999999993</v>
      </c>
      <c r="AO35" s="439">
        <v>72.459999999999994</v>
      </c>
      <c r="AP35" s="439">
        <v>72.7</v>
      </c>
      <c r="AQ35" s="439">
        <v>72.8</v>
      </c>
      <c r="AR35" s="439">
        <v>72.989999999999995</v>
      </c>
      <c r="AS35" s="439">
        <v>73.180000000000007</v>
      </c>
      <c r="AT35" s="437">
        <v>41.78</v>
      </c>
      <c r="AU35" s="439">
        <v>41.1</v>
      </c>
      <c r="AV35" s="439">
        <v>40.229999999999997</v>
      </c>
      <c r="AW35" s="439">
        <v>39.369999999999997</v>
      </c>
      <c r="AX35" s="439">
        <v>38.840000000000003</v>
      </c>
      <c r="AY35" s="439">
        <v>38.630000000000003</v>
      </c>
      <c r="AZ35" s="439">
        <v>37.44</v>
      </c>
      <c r="BA35" s="439">
        <v>35.68</v>
      </c>
      <c r="BB35" s="439">
        <v>35.950000000000003</v>
      </c>
      <c r="BC35" s="439">
        <v>35.26</v>
      </c>
      <c r="BD35" s="439">
        <v>34.409999999999997</v>
      </c>
      <c r="BE35" s="441"/>
    </row>
    <row r="36" spans="1:57" x14ac:dyDescent="0.25">
      <c r="A36" s="436" t="s">
        <v>53</v>
      </c>
      <c r="B36" s="437">
        <v>26.69</v>
      </c>
      <c r="C36" s="438">
        <v>27.09</v>
      </c>
      <c r="D36" s="438">
        <v>27.57</v>
      </c>
      <c r="E36" s="438">
        <v>28.89</v>
      </c>
      <c r="F36" s="438">
        <v>28.71</v>
      </c>
      <c r="G36" s="438">
        <v>28.44</v>
      </c>
      <c r="H36" s="438">
        <v>28.09</v>
      </c>
      <c r="I36" s="438">
        <v>27.7</v>
      </c>
      <c r="J36" s="438">
        <v>27.27</v>
      </c>
      <c r="K36" s="438">
        <v>26.77</v>
      </c>
      <c r="L36" s="438">
        <v>26.39</v>
      </c>
      <c r="M36" s="437">
        <v>5.3</v>
      </c>
      <c r="N36" s="438">
        <v>5.27</v>
      </c>
      <c r="O36" s="438">
        <v>5.26</v>
      </c>
      <c r="P36" s="438">
        <v>5.88</v>
      </c>
      <c r="Q36" s="438">
        <v>5.6</v>
      </c>
      <c r="R36" s="438">
        <v>5.44</v>
      </c>
      <c r="S36" s="438">
        <v>5.31</v>
      </c>
      <c r="T36" s="438">
        <v>5.21</v>
      </c>
      <c r="U36" s="438">
        <v>5.12</v>
      </c>
      <c r="V36" s="439">
        <v>5.09</v>
      </c>
      <c r="W36" s="439">
        <v>5.03</v>
      </c>
      <c r="X36" s="437">
        <v>3.7103000000000002</v>
      </c>
      <c r="Y36" s="439">
        <v>3.7673999999999999</v>
      </c>
      <c r="Z36" s="439">
        <v>3.8317999999999999</v>
      </c>
      <c r="AA36" s="439">
        <v>3.9091999999999998</v>
      </c>
      <c r="AB36" s="439">
        <v>3.7753999999999999</v>
      </c>
      <c r="AC36" s="439">
        <v>3.6593</v>
      </c>
      <c r="AD36" s="439">
        <v>3.5562999999999998</v>
      </c>
      <c r="AE36" s="439">
        <v>3.4569999999999999</v>
      </c>
      <c r="AF36" s="439">
        <v>3.3654000000000002</v>
      </c>
      <c r="AG36" s="439">
        <v>3.2707000000000002</v>
      </c>
      <c r="AH36" s="439">
        <v>3.1991000000000001</v>
      </c>
      <c r="AI36" s="437">
        <v>71.040000000000006</v>
      </c>
      <c r="AJ36" s="439">
        <v>71.290000000000006</v>
      </c>
      <c r="AK36" s="439">
        <v>71.84</v>
      </c>
      <c r="AL36" s="439">
        <v>72</v>
      </c>
      <c r="AM36" s="439">
        <v>72.3</v>
      </c>
      <c r="AN36" s="439">
        <v>72.400000000000006</v>
      </c>
      <c r="AO36" s="439">
        <v>72.739999999999995</v>
      </c>
      <c r="AP36" s="439">
        <v>72.91</v>
      </c>
      <c r="AQ36" s="439">
        <v>73.12</v>
      </c>
      <c r="AR36" s="439">
        <v>73.31</v>
      </c>
      <c r="AS36" s="439">
        <v>73.48</v>
      </c>
      <c r="AT36" s="437">
        <v>46.86</v>
      </c>
      <c r="AU36" s="439">
        <v>48.2</v>
      </c>
      <c r="AV36" s="439">
        <v>48.03</v>
      </c>
      <c r="AW36" s="439">
        <v>49.13</v>
      </c>
      <c r="AX36" s="439">
        <v>47.05</v>
      </c>
      <c r="AY36" s="439">
        <v>46.49</v>
      </c>
      <c r="AZ36" s="439">
        <v>45.33</v>
      </c>
      <c r="BA36" s="439">
        <v>44.55</v>
      </c>
      <c r="BB36" s="439">
        <v>43.11</v>
      </c>
      <c r="BC36" s="439">
        <v>43.02</v>
      </c>
      <c r="BD36" s="439">
        <v>42.33</v>
      </c>
      <c r="BE36" s="441"/>
    </row>
    <row r="37" spans="1:57" x14ac:dyDescent="0.25">
      <c r="A37" s="436" t="s">
        <v>54</v>
      </c>
      <c r="B37" s="437">
        <v>22.8</v>
      </c>
      <c r="C37" s="438">
        <v>22.46</v>
      </c>
      <c r="D37" s="438">
        <v>22.14</v>
      </c>
      <c r="E37" s="438">
        <v>22.9</v>
      </c>
      <c r="F37" s="438">
        <v>22.64</v>
      </c>
      <c r="G37" s="438">
        <v>22.36</v>
      </c>
      <c r="H37" s="438">
        <v>22.02</v>
      </c>
      <c r="I37" s="438">
        <v>21.66</v>
      </c>
      <c r="J37" s="438">
        <v>21.26</v>
      </c>
      <c r="K37" s="438">
        <v>20.83</v>
      </c>
      <c r="L37" s="438">
        <v>20.47</v>
      </c>
      <c r="M37" s="437">
        <v>4.63</v>
      </c>
      <c r="N37" s="438">
        <v>4.55</v>
      </c>
      <c r="O37" s="438">
        <v>4.45</v>
      </c>
      <c r="P37" s="438">
        <v>4.7699999999999996</v>
      </c>
      <c r="Q37" s="438">
        <v>4.7300000000000004</v>
      </c>
      <c r="R37" s="438">
        <v>4.6900000000000004</v>
      </c>
      <c r="S37" s="438">
        <v>4.71</v>
      </c>
      <c r="T37" s="438">
        <v>4.7</v>
      </c>
      <c r="U37" s="438">
        <v>4.74</v>
      </c>
      <c r="V37" s="439">
        <v>4.7699999999999996</v>
      </c>
      <c r="W37" s="439">
        <v>4.82</v>
      </c>
      <c r="X37" s="437">
        <v>3.1533000000000002</v>
      </c>
      <c r="Y37" s="439">
        <v>3.1213000000000002</v>
      </c>
      <c r="Z37" s="439">
        <v>3.0977999999999999</v>
      </c>
      <c r="AA37" s="439">
        <v>3.0945999999999998</v>
      </c>
      <c r="AB37" s="439">
        <v>3.0146999999999999</v>
      </c>
      <c r="AC37" s="439">
        <v>2.9390999999999998</v>
      </c>
      <c r="AD37" s="439">
        <v>2.8654999999999999</v>
      </c>
      <c r="AE37" s="439">
        <v>2.7957999999999998</v>
      </c>
      <c r="AF37" s="439">
        <v>2.7246999999999999</v>
      </c>
      <c r="AG37" s="439">
        <v>2.6576</v>
      </c>
      <c r="AH37" s="439">
        <v>2.6034000000000002</v>
      </c>
      <c r="AI37" s="437">
        <v>74.41</v>
      </c>
      <c r="AJ37" s="439">
        <v>74.62</v>
      </c>
      <c r="AK37" s="439">
        <v>75.040000000000006</v>
      </c>
      <c r="AL37" s="439">
        <v>75.25</v>
      </c>
      <c r="AM37" s="439">
        <v>75.290000000000006</v>
      </c>
      <c r="AN37" s="439">
        <v>75.459999999999994</v>
      </c>
      <c r="AO37" s="439">
        <v>75.59</v>
      </c>
      <c r="AP37" s="439">
        <v>75.739999999999995</v>
      </c>
      <c r="AQ37" s="439">
        <v>75.739999999999995</v>
      </c>
      <c r="AR37" s="439">
        <v>75.92</v>
      </c>
      <c r="AS37" s="439">
        <v>76.09</v>
      </c>
      <c r="AT37" s="437">
        <v>26.72</v>
      </c>
      <c r="AU37" s="439">
        <v>27.07</v>
      </c>
      <c r="AV37" s="439">
        <v>25.68</v>
      </c>
      <c r="AW37" s="439">
        <v>26.13</v>
      </c>
      <c r="AX37" s="439">
        <v>26.13</v>
      </c>
      <c r="AY37" s="439">
        <v>24.85</v>
      </c>
      <c r="AZ37" s="439">
        <v>24.14</v>
      </c>
      <c r="BA37" s="439">
        <v>24.04</v>
      </c>
      <c r="BB37" s="439">
        <v>24.48</v>
      </c>
      <c r="BC37" s="439">
        <v>22.99</v>
      </c>
      <c r="BD37" s="439">
        <v>22.97</v>
      </c>
      <c r="BE37" s="441"/>
    </row>
    <row r="38" spans="1:57" x14ac:dyDescent="0.25">
      <c r="A38" s="436" t="s">
        <v>68</v>
      </c>
      <c r="B38" s="437">
        <v>29.39</v>
      </c>
      <c r="C38" s="438">
        <v>29.2</v>
      </c>
      <c r="D38" s="438">
        <v>29</v>
      </c>
      <c r="E38" s="438">
        <v>30.64</v>
      </c>
      <c r="F38" s="438">
        <v>31.49</v>
      </c>
      <c r="G38" s="438">
        <v>32.22</v>
      </c>
      <c r="H38" s="438">
        <v>32.82</v>
      </c>
      <c r="I38" s="438">
        <v>33.25</v>
      </c>
      <c r="J38" s="438">
        <v>33.5</v>
      </c>
      <c r="K38" s="438">
        <v>33.53</v>
      </c>
      <c r="L38" s="438">
        <v>33.64</v>
      </c>
      <c r="M38" s="437">
        <v>8.0299999999999994</v>
      </c>
      <c r="N38" s="438">
        <v>7.83</v>
      </c>
      <c r="O38" s="438">
        <v>7.76</v>
      </c>
      <c r="P38" s="438">
        <v>8.7799999999999994</v>
      </c>
      <c r="Q38" s="438">
        <v>8.31</v>
      </c>
      <c r="R38" s="438">
        <v>8.11</v>
      </c>
      <c r="S38" s="438">
        <v>7.91</v>
      </c>
      <c r="T38" s="438">
        <v>7.76</v>
      </c>
      <c r="U38" s="438">
        <v>7.63</v>
      </c>
      <c r="V38" s="439">
        <v>7.52</v>
      </c>
      <c r="W38" s="439">
        <v>7.38</v>
      </c>
      <c r="X38" s="437">
        <v>5.2312000000000003</v>
      </c>
      <c r="Y38" s="439">
        <v>5.2118000000000002</v>
      </c>
      <c r="Z38" s="439">
        <v>5.1858000000000004</v>
      </c>
      <c r="AA38" s="439">
        <v>5.2070999999999996</v>
      </c>
      <c r="AB38" s="439">
        <v>5.0632000000000001</v>
      </c>
      <c r="AC38" s="439">
        <v>4.9211</v>
      </c>
      <c r="AD38" s="439">
        <v>4.7831000000000001</v>
      </c>
      <c r="AE38" s="439">
        <v>4.6448999999999998</v>
      </c>
      <c r="AF38" s="439">
        <v>4.5094000000000003</v>
      </c>
      <c r="AG38" s="439">
        <v>4.3680000000000003</v>
      </c>
      <c r="AH38" s="439">
        <v>4.2657999999999996</v>
      </c>
      <c r="AI38" s="437">
        <v>62.71</v>
      </c>
      <c r="AJ38" s="439">
        <v>63.09</v>
      </c>
      <c r="AK38" s="439">
        <v>63.33</v>
      </c>
      <c r="AL38" s="439">
        <v>63.55</v>
      </c>
      <c r="AM38" s="439">
        <v>63.93</v>
      </c>
      <c r="AN38" s="439">
        <v>64.150000000000006</v>
      </c>
      <c r="AO38" s="439">
        <v>64.5</v>
      </c>
      <c r="AP38" s="439">
        <v>64.73</v>
      </c>
      <c r="AQ38" s="439">
        <v>64.989999999999995</v>
      </c>
      <c r="AR38" s="439">
        <v>65.209999999999994</v>
      </c>
      <c r="AS38" s="439">
        <v>65.599999999999994</v>
      </c>
      <c r="AT38" s="437">
        <v>70.3</v>
      </c>
      <c r="AU38" s="439">
        <v>69.709999999999994</v>
      </c>
      <c r="AV38" s="439">
        <v>69.22</v>
      </c>
      <c r="AW38" s="439">
        <v>67.33</v>
      </c>
      <c r="AX38" s="439">
        <v>64.47</v>
      </c>
      <c r="AY38" s="439">
        <v>63.69</v>
      </c>
      <c r="AZ38" s="439">
        <v>61.99</v>
      </c>
      <c r="BA38" s="439">
        <v>61.8</v>
      </c>
      <c r="BB38" s="439">
        <v>60.12</v>
      </c>
      <c r="BC38" s="439">
        <v>59.9</v>
      </c>
      <c r="BD38" s="439">
        <v>56.66</v>
      </c>
      <c r="BE38" s="441"/>
    </row>
    <row r="39" spans="1:57" ht="15.75" thickBot="1" x14ac:dyDescent="0.3">
      <c r="A39" s="345" t="s">
        <v>69</v>
      </c>
      <c r="B39" s="346">
        <v>27.61</v>
      </c>
      <c r="C39" s="347">
        <v>26.73</v>
      </c>
      <c r="D39" s="347">
        <v>25.83</v>
      </c>
      <c r="E39" s="347">
        <v>26.45</v>
      </c>
      <c r="F39" s="347">
        <v>26.26</v>
      </c>
      <c r="G39" s="347">
        <v>26</v>
      </c>
      <c r="H39" s="347">
        <v>25.69</v>
      </c>
      <c r="I39" s="347">
        <v>25.36</v>
      </c>
      <c r="J39" s="347">
        <v>25.01</v>
      </c>
      <c r="K39" s="347">
        <v>24.61</v>
      </c>
      <c r="L39" s="347">
        <v>24.31</v>
      </c>
      <c r="M39" s="346">
        <v>7.45</v>
      </c>
      <c r="N39" s="347">
        <v>7.3</v>
      </c>
      <c r="O39" s="347">
        <v>7.16</v>
      </c>
      <c r="P39" s="347">
        <v>7.39</v>
      </c>
      <c r="Q39" s="347">
        <v>7.15</v>
      </c>
      <c r="R39" s="347">
        <v>7.01</v>
      </c>
      <c r="S39" s="347">
        <v>6.93</v>
      </c>
      <c r="T39" s="347">
        <v>6.84</v>
      </c>
      <c r="U39" s="347">
        <v>6.8</v>
      </c>
      <c r="V39" s="435">
        <v>6.75</v>
      </c>
      <c r="W39" s="435">
        <v>6.72</v>
      </c>
      <c r="X39" s="346">
        <v>3.8300999999999998</v>
      </c>
      <c r="Y39" s="435">
        <v>3.6970000000000001</v>
      </c>
      <c r="Z39" s="435">
        <v>3.5743999999999998</v>
      </c>
      <c r="AA39" s="435">
        <v>3.4596</v>
      </c>
      <c r="AB39" s="435">
        <v>3.3689</v>
      </c>
      <c r="AC39" s="435">
        <v>3.2866</v>
      </c>
      <c r="AD39" s="435">
        <v>3.2113999999999998</v>
      </c>
      <c r="AE39" s="435">
        <v>3.1366000000000001</v>
      </c>
      <c r="AF39" s="435">
        <v>3.0646</v>
      </c>
      <c r="AG39" s="435">
        <v>2.9901</v>
      </c>
      <c r="AH39" s="435">
        <v>2.9310999999999998</v>
      </c>
      <c r="AI39" s="346">
        <v>63.79</v>
      </c>
      <c r="AJ39" s="435">
        <v>64.38</v>
      </c>
      <c r="AK39" s="435">
        <v>64.569999999999993</v>
      </c>
      <c r="AL39" s="435">
        <v>65.010000000000005</v>
      </c>
      <c r="AM39" s="435">
        <v>65.349999999999994</v>
      </c>
      <c r="AN39" s="435">
        <v>65.69</v>
      </c>
      <c r="AO39" s="435">
        <v>65.930000000000007</v>
      </c>
      <c r="AP39" s="435">
        <v>66.260000000000005</v>
      </c>
      <c r="AQ39" s="435">
        <v>66.53</v>
      </c>
      <c r="AR39" s="435">
        <v>66.78</v>
      </c>
      <c r="AS39" s="435">
        <v>66.98</v>
      </c>
      <c r="AT39" s="346">
        <v>61.89</v>
      </c>
      <c r="AU39" s="435">
        <v>61.97</v>
      </c>
      <c r="AV39" s="435">
        <v>61.74</v>
      </c>
      <c r="AW39" s="435">
        <v>61.39</v>
      </c>
      <c r="AX39" s="435">
        <v>59.68</v>
      </c>
      <c r="AY39" s="435">
        <v>58.67</v>
      </c>
      <c r="AZ39" s="435">
        <v>57.44</v>
      </c>
      <c r="BA39" s="435">
        <v>55.84</v>
      </c>
      <c r="BB39" s="435">
        <v>55.23</v>
      </c>
      <c r="BC39" s="435">
        <v>53.37</v>
      </c>
      <c r="BD39" s="435">
        <v>52.42</v>
      </c>
      <c r="BE39" s="441"/>
    </row>
    <row r="40" spans="1:57" x14ac:dyDescent="0.25">
      <c r="A40" s="48" t="s">
        <v>252</v>
      </c>
    </row>
    <row r="41" spans="1:57" x14ac:dyDescent="0.25">
      <c r="A41" s="48" t="s">
        <v>253</v>
      </c>
    </row>
    <row r="44" spans="1:57" x14ac:dyDescent="0.25">
      <c r="A44" s="117" t="s">
        <v>254</v>
      </c>
      <c r="B44" s="117"/>
      <c r="C44" s="117"/>
      <c r="D44" s="117"/>
      <c r="E44" s="117"/>
      <c r="F44" s="117"/>
    </row>
    <row r="45" spans="1:57" x14ac:dyDescent="0.25">
      <c r="A45" s="117" t="s">
        <v>255</v>
      </c>
      <c r="B45" s="117" t="s">
        <v>157</v>
      </c>
      <c r="C45" s="117"/>
      <c r="D45" s="117"/>
      <c r="E45" s="117"/>
      <c r="F45" s="117" t="s">
        <v>256</v>
      </c>
    </row>
    <row r="46" spans="1:57" ht="48.4" customHeight="1" x14ac:dyDescent="0.25">
      <c r="A46" s="348" t="s">
        <v>257</v>
      </c>
      <c r="B46" s="592" t="s">
        <v>258</v>
      </c>
      <c r="C46" s="592"/>
      <c r="D46" s="592"/>
      <c r="E46" s="592"/>
      <c r="F46" s="592" t="s">
        <v>259</v>
      </c>
      <c r="G46" s="592"/>
      <c r="H46" s="592"/>
      <c r="I46" s="592"/>
      <c r="J46" s="592"/>
      <c r="K46" s="592"/>
      <c r="L46" s="592"/>
      <c r="M46" s="349"/>
    </row>
    <row r="47" spans="1:57" ht="39.75" customHeight="1" x14ac:dyDescent="0.25">
      <c r="A47" s="348" t="s">
        <v>260</v>
      </c>
      <c r="B47" s="592" t="s">
        <v>261</v>
      </c>
      <c r="C47" s="592"/>
      <c r="D47" s="592"/>
      <c r="E47" s="592"/>
      <c r="F47" s="592" t="s">
        <v>262</v>
      </c>
      <c r="G47" s="592"/>
      <c r="H47" s="592"/>
      <c r="I47" s="592"/>
      <c r="J47" s="592"/>
      <c r="K47" s="592"/>
      <c r="L47" s="592"/>
    </row>
    <row r="48" spans="1:57" ht="62.45" customHeight="1" x14ac:dyDescent="0.25">
      <c r="A48" s="348" t="s">
        <v>263</v>
      </c>
      <c r="B48" s="592" t="s">
        <v>264</v>
      </c>
      <c r="C48" s="592"/>
      <c r="D48" s="592"/>
      <c r="E48" s="592"/>
      <c r="F48" s="593" t="s">
        <v>265</v>
      </c>
      <c r="G48" s="594"/>
      <c r="H48" s="594"/>
      <c r="I48" s="594"/>
      <c r="J48" s="594"/>
      <c r="K48" s="594"/>
      <c r="L48" s="595"/>
    </row>
    <row r="49" spans="1:12" ht="43.5" customHeight="1" x14ac:dyDescent="0.25">
      <c r="A49" s="348" t="s">
        <v>266</v>
      </c>
      <c r="B49" s="592" t="s">
        <v>267</v>
      </c>
      <c r="C49" s="592"/>
      <c r="D49" s="592"/>
      <c r="E49" s="592"/>
      <c r="F49" s="592" t="s">
        <v>268</v>
      </c>
      <c r="G49" s="592"/>
      <c r="H49" s="592"/>
      <c r="I49" s="592"/>
      <c r="J49" s="592"/>
      <c r="K49" s="592"/>
      <c r="L49" s="592"/>
    </row>
    <row r="50" spans="1:12" ht="52.15" customHeight="1" x14ac:dyDescent="0.25">
      <c r="A50" s="348" t="s">
        <v>269</v>
      </c>
      <c r="B50" s="592" t="s">
        <v>270</v>
      </c>
      <c r="C50" s="592"/>
      <c r="D50" s="592"/>
      <c r="E50" s="592"/>
      <c r="F50" s="592" t="s">
        <v>271</v>
      </c>
      <c r="G50" s="592"/>
      <c r="H50" s="592"/>
      <c r="I50" s="592"/>
      <c r="J50" s="592"/>
      <c r="K50" s="592"/>
      <c r="L50" s="592"/>
    </row>
    <row r="51" spans="1:12" ht="24.75" customHeight="1" x14ac:dyDescent="0.25"/>
  </sheetData>
  <mergeCells count="15">
    <mergeCell ref="AI4:AS4"/>
    <mergeCell ref="AT4:BD4"/>
    <mergeCell ref="B50:E50"/>
    <mergeCell ref="F50:L50"/>
    <mergeCell ref="B47:E47"/>
    <mergeCell ref="F47:L47"/>
    <mergeCell ref="B48:E48"/>
    <mergeCell ref="F48:L48"/>
    <mergeCell ref="B49:E49"/>
    <mergeCell ref="F49:L49"/>
    <mergeCell ref="B46:E46"/>
    <mergeCell ref="F46:L46"/>
    <mergeCell ref="B4:L4"/>
    <mergeCell ref="M4:W4"/>
    <mergeCell ref="X4:AH4"/>
  </mergeCells>
  <hyperlinks>
    <hyperlink ref="A1" location="'Índice '!A73" display="ÍNDICE"/>
  </hyperlinks>
  <pageMargins left="0.75" right="0.75" top="1" bottom="1" header="0" footer="0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49"/>
  <sheetViews>
    <sheetView zoomScaleNormal="100" workbookViewId="0">
      <pane xSplit="1" ySplit="6" topLeftCell="V7" activePane="bottomRight" state="frozen"/>
      <selection activeCell="D106" sqref="D106"/>
      <selection pane="topRight" activeCell="D106" sqref="D106"/>
      <selection pane="bottomLeft" activeCell="D106" sqref="D106"/>
      <selection pane="bottomRight" activeCell="Y20" sqref="Y20"/>
    </sheetView>
  </sheetViews>
  <sheetFormatPr baseColWidth="10" defaultColWidth="10.28515625" defaultRowHeight="15" x14ac:dyDescent="0.25"/>
  <cols>
    <col min="1" max="1" width="22.42578125" style="48" customWidth="1"/>
    <col min="2" max="32" width="11.5703125" style="48" customWidth="1"/>
    <col min="33" max="261" width="10.28515625" style="48"/>
    <col min="262" max="262" width="22.42578125" style="48" customWidth="1"/>
    <col min="263" max="278" width="11" style="48" customWidth="1"/>
    <col min="279" max="517" width="10.28515625" style="48"/>
    <col min="518" max="518" width="22.42578125" style="48" customWidth="1"/>
    <col min="519" max="534" width="11" style="48" customWidth="1"/>
    <col min="535" max="773" width="10.28515625" style="48"/>
    <col min="774" max="774" width="22.42578125" style="48" customWidth="1"/>
    <col min="775" max="790" width="11" style="48" customWidth="1"/>
    <col min="791" max="1029" width="10.28515625" style="48"/>
    <col min="1030" max="1030" width="22.42578125" style="48" customWidth="1"/>
    <col min="1031" max="1046" width="11" style="48" customWidth="1"/>
    <col min="1047" max="1285" width="10.28515625" style="48"/>
    <col min="1286" max="1286" width="22.42578125" style="48" customWidth="1"/>
    <col min="1287" max="1302" width="11" style="48" customWidth="1"/>
    <col min="1303" max="1541" width="10.28515625" style="48"/>
    <col min="1542" max="1542" width="22.42578125" style="48" customWidth="1"/>
    <col min="1543" max="1558" width="11" style="48" customWidth="1"/>
    <col min="1559" max="1797" width="10.28515625" style="48"/>
    <col min="1798" max="1798" width="22.42578125" style="48" customWidth="1"/>
    <col min="1799" max="1814" width="11" style="48" customWidth="1"/>
    <col min="1815" max="2053" width="10.28515625" style="48"/>
    <col min="2054" max="2054" width="22.42578125" style="48" customWidth="1"/>
    <col min="2055" max="2070" width="11" style="48" customWidth="1"/>
    <col min="2071" max="2309" width="10.28515625" style="48"/>
    <col min="2310" max="2310" width="22.42578125" style="48" customWidth="1"/>
    <col min="2311" max="2326" width="11" style="48" customWidth="1"/>
    <col min="2327" max="2565" width="10.28515625" style="48"/>
    <col min="2566" max="2566" width="22.42578125" style="48" customWidth="1"/>
    <col min="2567" max="2582" width="11" style="48" customWidth="1"/>
    <col min="2583" max="2821" width="10.28515625" style="48"/>
    <col min="2822" max="2822" width="22.42578125" style="48" customWidth="1"/>
    <col min="2823" max="2838" width="11" style="48" customWidth="1"/>
    <col min="2839" max="3077" width="10.28515625" style="48"/>
    <col min="3078" max="3078" width="22.42578125" style="48" customWidth="1"/>
    <col min="3079" max="3094" width="11" style="48" customWidth="1"/>
    <col min="3095" max="3333" width="10.28515625" style="48"/>
    <col min="3334" max="3334" width="22.42578125" style="48" customWidth="1"/>
    <col min="3335" max="3350" width="11" style="48" customWidth="1"/>
    <col min="3351" max="3589" width="10.28515625" style="48"/>
    <col min="3590" max="3590" width="22.42578125" style="48" customWidth="1"/>
    <col min="3591" max="3606" width="11" style="48" customWidth="1"/>
    <col min="3607" max="3845" width="10.28515625" style="48"/>
    <col min="3846" max="3846" width="22.42578125" style="48" customWidth="1"/>
    <col min="3847" max="3862" width="11" style="48" customWidth="1"/>
    <col min="3863" max="4101" width="10.28515625" style="48"/>
    <col min="4102" max="4102" width="22.42578125" style="48" customWidth="1"/>
    <col min="4103" max="4118" width="11" style="48" customWidth="1"/>
    <col min="4119" max="4357" width="10.28515625" style="48"/>
    <col min="4358" max="4358" width="22.42578125" style="48" customWidth="1"/>
    <col min="4359" max="4374" width="11" style="48" customWidth="1"/>
    <col min="4375" max="4613" width="10.28515625" style="48"/>
    <col min="4614" max="4614" width="22.42578125" style="48" customWidth="1"/>
    <col min="4615" max="4630" width="11" style="48" customWidth="1"/>
    <col min="4631" max="4869" width="10.28515625" style="48"/>
    <col min="4870" max="4870" width="22.42578125" style="48" customWidth="1"/>
    <col min="4871" max="4886" width="11" style="48" customWidth="1"/>
    <col min="4887" max="5125" width="10.28515625" style="48"/>
    <col min="5126" max="5126" width="22.42578125" style="48" customWidth="1"/>
    <col min="5127" max="5142" width="11" style="48" customWidth="1"/>
    <col min="5143" max="5381" width="10.28515625" style="48"/>
    <col min="5382" max="5382" width="22.42578125" style="48" customWidth="1"/>
    <col min="5383" max="5398" width="11" style="48" customWidth="1"/>
    <col min="5399" max="5637" width="10.28515625" style="48"/>
    <col min="5638" max="5638" width="22.42578125" style="48" customWidth="1"/>
    <col min="5639" max="5654" width="11" style="48" customWidth="1"/>
    <col min="5655" max="5893" width="10.28515625" style="48"/>
    <col min="5894" max="5894" width="22.42578125" style="48" customWidth="1"/>
    <col min="5895" max="5910" width="11" style="48" customWidth="1"/>
    <col min="5911" max="6149" width="10.28515625" style="48"/>
    <col min="6150" max="6150" width="22.42578125" style="48" customWidth="1"/>
    <col min="6151" max="6166" width="11" style="48" customWidth="1"/>
    <col min="6167" max="6405" width="10.28515625" style="48"/>
    <col min="6406" max="6406" width="22.42578125" style="48" customWidth="1"/>
    <col min="6407" max="6422" width="11" style="48" customWidth="1"/>
    <col min="6423" max="6661" width="10.28515625" style="48"/>
    <col min="6662" max="6662" width="22.42578125" style="48" customWidth="1"/>
    <col min="6663" max="6678" width="11" style="48" customWidth="1"/>
    <col min="6679" max="6917" width="10.28515625" style="48"/>
    <col min="6918" max="6918" width="22.42578125" style="48" customWidth="1"/>
    <col min="6919" max="6934" width="11" style="48" customWidth="1"/>
    <col min="6935" max="7173" width="10.28515625" style="48"/>
    <col min="7174" max="7174" width="22.42578125" style="48" customWidth="1"/>
    <col min="7175" max="7190" width="11" style="48" customWidth="1"/>
    <col min="7191" max="7429" width="10.28515625" style="48"/>
    <col min="7430" max="7430" width="22.42578125" style="48" customWidth="1"/>
    <col min="7431" max="7446" width="11" style="48" customWidth="1"/>
    <col min="7447" max="7685" width="10.28515625" style="48"/>
    <col min="7686" max="7686" width="22.42578125" style="48" customWidth="1"/>
    <col min="7687" max="7702" width="11" style="48" customWidth="1"/>
    <col min="7703" max="7941" width="10.28515625" style="48"/>
    <col min="7942" max="7942" width="22.42578125" style="48" customWidth="1"/>
    <col min="7943" max="7958" width="11" style="48" customWidth="1"/>
    <col min="7959" max="8197" width="10.28515625" style="48"/>
    <col min="8198" max="8198" width="22.42578125" style="48" customWidth="1"/>
    <col min="8199" max="8214" width="11" style="48" customWidth="1"/>
    <col min="8215" max="8453" width="10.28515625" style="48"/>
    <col min="8454" max="8454" width="22.42578125" style="48" customWidth="1"/>
    <col min="8455" max="8470" width="11" style="48" customWidth="1"/>
    <col min="8471" max="8709" width="10.28515625" style="48"/>
    <col min="8710" max="8710" width="22.42578125" style="48" customWidth="1"/>
    <col min="8711" max="8726" width="11" style="48" customWidth="1"/>
    <col min="8727" max="8965" width="10.28515625" style="48"/>
    <col min="8966" max="8966" width="22.42578125" style="48" customWidth="1"/>
    <col min="8967" max="8982" width="11" style="48" customWidth="1"/>
    <col min="8983" max="9221" width="10.28515625" style="48"/>
    <col min="9222" max="9222" width="22.42578125" style="48" customWidth="1"/>
    <col min="9223" max="9238" width="11" style="48" customWidth="1"/>
    <col min="9239" max="9477" width="10.28515625" style="48"/>
    <col min="9478" max="9478" width="22.42578125" style="48" customWidth="1"/>
    <col min="9479" max="9494" width="11" style="48" customWidth="1"/>
    <col min="9495" max="9733" width="10.28515625" style="48"/>
    <col min="9734" max="9734" width="22.42578125" style="48" customWidth="1"/>
    <col min="9735" max="9750" width="11" style="48" customWidth="1"/>
    <col min="9751" max="9989" width="10.28515625" style="48"/>
    <col min="9990" max="9990" width="22.42578125" style="48" customWidth="1"/>
    <col min="9991" max="10006" width="11" style="48" customWidth="1"/>
    <col min="10007" max="10245" width="10.28515625" style="48"/>
    <col min="10246" max="10246" width="22.42578125" style="48" customWidth="1"/>
    <col min="10247" max="10262" width="11" style="48" customWidth="1"/>
    <col min="10263" max="10501" width="10.28515625" style="48"/>
    <col min="10502" max="10502" width="22.42578125" style="48" customWidth="1"/>
    <col min="10503" max="10518" width="11" style="48" customWidth="1"/>
    <col min="10519" max="10757" width="10.28515625" style="48"/>
    <col min="10758" max="10758" width="22.42578125" style="48" customWidth="1"/>
    <col min="10759" max="10774" width="11" style="48" customWidth="1"/>
    <col min="10775" max="11013" width="10.28515625" style="48"/>
    <col min="11014" max="11014" width="22.42578125" style="48" customWidth="1"/>
    <col min="11015" max="11030" width="11" style="48" customWidth="1"/>
    <col min="11031" max="11269" width="10.28515625" style="48"/>
    <col min="11270" max="11270" width="22.42578125" style="48" customWidth="1"/>
    <col min="11271" max="11286" width="11" style="48" customWidth="1"/>
    <col min="11287" max="11525" width="10.28515625" style="48"/>
    <col min="11526" max="11526" width="22.42578125" style="48" customWidth="1"/>
    <col min="11527" max="11542" width="11" style="48" customWidth="1"/>
    <col min="11543" max="11781" width="10.28515625" style="48"/>
    <col min="11782" max="11782" width="22.42578125" style="48" customWidth="1"/>
    <col min="11783" max="11798" width="11" style="48" customWidth="1"/>
    <col min="11799" max="12037" width="10.28515625" style="48"/>
    <col min="12038" max="12038" width="22.42578125" style="48" customWidth="1"/>
    <col min="12039" max="12054" width="11" style="48" customWidth="1"/>
    <col min="12055" max="12293" width="10.28515625" style="48"/>
    <col min="12294" max="12294" width="22.42578125" style="48" customWidth="1"/>
    <col min="12295" max="12310" width="11" style="48" customWidth="1"/>
    <col min="12311" max="12549" width="10.28515625" style="48"/>
    <col min="12550" max="12550" width="22.42578125" style="48" customWidth="1"/>
    <col min="12551" max="12566" width="11" style="48" customWidth="1"/>
    <col min="12567" max="12805" width="10.28515625" style="48"/>
    <col min="12806" max="12806" width="22.42578125" style="48" customWidth="1"/>
    <col min="12807" max="12822" width="11" style="48" customWidth="1"/>
    <col min="12823" max="13061" width="10.28515625" style="48"/>
    <col min="13062" max="13062" width="22.42578125" style="48" customWidth="1"/>
    <col min="13063" max="13078" width="11" style="48" customWidth="1"/>
    <col min="13079" max="13317" width="10.28515625" style="48"/>
    <col min="13318" max="13318" width="22.42578125" style="48" customWidth="1"/>
    <col min="13319" max="13334" width="11" style="48" customWidth="1"/>
    <col min="13335" max="13573" width="10.28515625" style="48"/>
    <col min="13574" max="13574" width="22.42578125" style="48" customWidth="1"/>
    <col min="13575" max="13590" width="11" style="48" customWidth="1"/>
    <col min="13591" max="13829" width="10.28515625" style="48"/>
    <col min="13830" max="13830" width="22.42578125" style="48" customWidth="1"/>
    <col min="13831" max="13846" width="11" style="48" customWidth="1"/>
    <col min="13847" max="14085" width="10.28515625" style="48"/>
    <col min="14086" max="14086" width="22.42578125" style="48" customWidth="1"/>
    <col min="14087" max="14102" width="11" style="48" customWidth="1"/>
    <col min="14103" max="14341" width="10.28515625" style="48"/>
    <col min="14342" max="14342" width="22.42578125" style="48" customWidth="1"/>
    <col min="14343" max="14358" width="11" style="48" customWidth="1"/>
    <col min="14359" max="14597" width="10.28515625" style="48"/>
    <col min="14598" max="14598" width="22.42578125" style="48" customWidth="1"/>
    <col min="14599" max="14614" width="11" style="48" customWidth="1"/>
    <col min="14615" max="14853" width="10.28515625" style="48"/>
    <col min="14854" max="14854" width="22.42578125" style="48" customWidth="1"/>
    <col min="14855" max="14870" width="11" style="48" customWidth="1"/>
    <col min="14871" max="15109" width="10.28515625" style="48"/>
    <col min="15110" max="15110" width="22.42578125" style="48" customWidth="1"/>
    <col min="15111" max="15126" width="11" style="48" customWidth="1"/>
    <col min="15127" max="15365" width="10.28515625" style="48"/>
    <col min="15366" max="15366" width="22.42578125" style="48" customWidth="1"/>
    <col min="15367" max="15382" width="11" style="48" customWidth="1"/>
    <col min="15383" max="15621" width="10.28515625" style="48"/>
    <col min="15622" max="15622" width="22.42578125" style="48" customWidth="1"/>
    <col min="15623" max="15638" width="11" style="48" customWidth="1"/>
    <col min="15639" max="15877" width="10.28515625" style="48"/>
    <col min="15878" max="15878" width="22.42578125" style="48" customWidth="1"/>
    <col min="15879" max="15894" width="11" style="48" customWidth="1"/>
    <col min="15895" max="16133" width="10.28515625" style="48"/>
    <col min="16134" max="16134" width="22.42578125" style="48" customWidth="1"/>
    <col min="16135" max="16150" width="11" style="48" customWidth="1"/>
    <col min="16151" max="16384" width="10.28515625" style="48"/>
  </cols>
  <sheetData>
    <row r="1" spans="1:104" ht="15.75" x14ac:dyDescent="0.25">
      <c r="A1" s="21" t="s">
        <v>30</v>
      </c>
      <c r="B1" s="21"/>
      <c r="C1" s="21"/>
      <c r="D1" s="21"/>
      <c r="E1" s="21"/>
      <c r="F1" s="21"/>
      <c r="G1" s="99"/>
      <c r="H1" s="99"/>
      <c r="I1" s="99"/>
      <c r="J1" s="99"/>
      <c r="K1" s="99"/>
    </row>
    <row r="2" spans="1:104" ht="15.75" x14ac:dyDescent="0.25">
      <c r="A2" s="87" t="s">
        <v>272</v>
      </c>
      <c r="B2" s="87"/>
      <c r="C2" s="87"/>
      <c r="D2" s="87"/>
      <c r="E2" s="87"/>
      <c r="F2" s="87"/>
      <c r="G2" s="99"/>
      <c r="H2" s="99"/>
      <c r="I2" s="99"/>
      <c r="J2" s="99"/>
      <c r="K2" s="99"/>
    </row>
    <row r="3" spans="1:104" ht="15.75" x14ac:dyDescent="0.25">
      <c r="A3" s="101"/>
      <c r="B3" s="101"/>
      <c r="C3" s="101"/>
      <c r="D3" s="101"/>
      <c r="E3" s="101"/>
      <c r="F3" s="101"/>
      <c r="G3" s="99"/>
      <c r="H3" s="99"/>
      <c r="I3" s="99"/>
      <c r="J3" s="99"/>
      <c r="K3" s="99"/>
    </row>
    <row r="4" spans="1:104" ht="15.75" x14ac:dyDescent="0.25">
      <c r="A4" s="99"/>
      <c r="B4" s="86" t="s">
        <v>341</v>
      </c>
      <c r="C4" s="99"/>
      <c r="D4" s="99"/>
      <c r="E4" s="99"/>
      <c r="F4" s="99"/>
      <c r="G4" s="86"/>
      <c r="H4" s="260"/>
      <c r="I4" s="260"/>
      <c r="J4" s="260"/>
      <c r="K4" s="99"/>
    </row>
    <row r="5" spans="1:104" x14ac:dyDescent="0.25">
      <c r="A5" s="350"/>
      <c r="B5" s="350"/>
      <c r="C5" s="350"/>
      <c r="D5" s="350"/>
      <c r="E5" s="350"/>
      <c r="F5" s="350"/>
      <c r="G5" s="350"/>
      <c r="H5" s="350"/>
      <c r="I5" s="350"/>
      <c r="J5" s="350"/>
      <c r="K5" s="240"/>
      <c r="L5" s="240"/>
      <c r="M5" s="240"/>
      <c r="N5" s="240"/>
      <c r="O5" s="240"/>
      <c r="P5" s="240"/>
      <c r="Q5" s="240"/>
      <c r="R5" s="240"/>
      <c r="S5" s="240"/>
      <c r="T5"/>
      <c r="U5"/>
      <c r="V5"/>
    </row>
    <row r="6" spans="1:104" s="227" customFormat="1" x14ac:dyDescent="0.25">
      <c r="A6" s="351" t="s">
        <v>273</v>
      </c>
      <c r="B6" s="431">
        <v>2000</v>
      </c>
      <c r="C6" s="431">
        <v>2001</v>
      </c>
      <c r="D6" s="431">
        <v>2002</v>
      </c>
      <c r="E6" s="431">
        <v>2003</v>
      </c>
      <c r="F6" s="431">
        <v>2004</v>
      </c>
      <c r="G6" s="352">
        <v>2005</v>
      </c>
      <c r="H6" s="352">
        <v>2006</v>
      </c>
      <c r="I6" s="352">
        <v>2007</v>
      </c>
      <c r="J6" s="352">
        <v>2008</v>
      </c>
      <c r="K6" s="352">
        <v>2009</v>
      </c>
      <c r="L6" s="353">
        <v>2010</v>
      </c>
      <c r="M6" s="352">
        <v>2011</v>
      </c>
      <c r="N6" s="352">
        <v>2012</v>
      </c>
      <c r="O6" s="352">
        <v>2013</v>
      </c>
      <c r="P6" s="352">
        <v>2014</v>
      </c>
      <c r="Q6" s="353">
        <v>2015</v>
      </c>
      <c r="R6" s="352">
        <v>2016</v>
      </c>
      <c r="S6" s="352">
        <v>2017</v>
      </c>
      <c r="T6" s="352">
        <v>2018</v>
      </c>
      <c r="U6" s="352">
        <v>2019</v>
      </c>
      <c r="V6" s="352">
        <v>2020</v>
      </c>
      <c r="W6" s="431">
        <v>2021</v>
      </c>
      <c r="X6" s="431">
        <v>2022</v>
      </c>
      <c r="Y6" s="431">
        <v>2023</v>
      </c>
      <c r="Z6" s="431">
        <v>2024</v>
      </c>
      <c r="AA6" s="431">
        <v>2025</v>
      </c>
      <c r="AB6" s="352">
        <v>2026</v>
      </c>
      <c r="AC6" s="352">
        <v>2027</v>
      </c>
      <c r="AD6" s="352">
        <v>2028</v>
      </c>
      <c r="AE6" s="352">
        <v>2029</v>
      </c>
      <c r="AF6" s="352">
        <v>2030</v>
      </c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</row>
    <row r="7" spans="1:104" x14ac:dyDescent="0.25">
      <c r="A7" s="354" t="s">
        <v>39</v>
      </c>
      <c r="B7" s="355">
        <v>5267640</v>
      </c>
      <c r="C7" s="355">
        <v>5329599</v>
      </c>
      <c r="D7" s="355">
        <v>5391806</v>
      </c>
      <c r="E7" s="355">
        <v>5454575</v>
      </c>
      <c r="F7" s="355">
        <v>5517778</v>
      </c>
      <c r="G7" s="355">
        <v>5599699</v>
      </c>
      <c r="H7" s="355">
        <v>5662737</v>
      </c>
      <c r="I7" s="355">
        <v>5724127</v>
      </c>
      <c r="J7" s="355">
        <v>5783831</v>
      </c>
      <c r="K7" s="355">
        <v>5843258</v>
      </c>
      <c r="L7" s="356">
        <v>5902729</v>
      </c>
      <c r="M7" s="356">
        <v>5959950</v>
      </c>
      <c r="N7" s="356">
        <v>6013862</v>
      </c>
      <c r="O7" s="356">
        <v>6066128</v>
      </c>
      <c r="P7" s="356">
        <v>6118257</v>
      </c>
      <c r="Q7" s="356">
        <v>6172103</v>
      </c>
      <c r="R7" s="356">
        <v>6233144</v>
      </c>
      <c r="S7" s="356">
        <v>6299264</v>
      </c>
      <c r="T7" s="356">
        <v>6407102</v>
      </c>
      <c r="U7" s="356">
        <v>6550206</v>
      </c>
      <c r="V7" s="356">
        <v>6677930</v>
      </c>
      <c r="W7" s="356">
        <v>6782584</v>
      </c>
      <c r="X7" s="356">
        <v>6887306</v>
      </c>
      <c r="Y7" s="356">
        <v>6994792</v>
      </c>
      <c r="Z7" s="356">
        <v>7098694</v>
      </c>
      <c r="AA7" s="356">
        <v>7198868</v>
      </c>
      <c r="AB7" s="356">
        <v>7295204</v>
      </c>
      <c r="AC7" s="356">
        <v>7387452</v>
      </c>
      <c r="AD7" s="356">
        <v>7475358</v>
      </c>
      <c r="AE7" s="356">
        <v>7558671</v>
      </c>
      <c r="AF7" s="356">
        <v>7637232</v>
      </c>
    </row>
    <row r="8" spans="1:104" x14ac:dyDescent="0.25">
      <c r="A8" s="357" t="s">
        <v>41</v>
      </c>
      <c r="B8" s="358">
        <v>1978976</v>
      </c>
      <c r="C8" s="358">
        <v>2012404</v>
      </c>
      <c r="D8" s="358">
        <v>2046684</v>
      </c>
      <c r="E8" s="358">
        <v>2082309</v>
      </c>
      <c r="F8" s="358">
        <v>2119873</v>
      </c>
      <c r="G8" s="358">
        <v>2159901</v>
      </c>
      <c r="H8" s="358">
        <v>2187096</v>
      </c>
      <c r="I8" s="358">
        <v>2214129</v>
      </c>
      <c r="J8" s="358">
        <v>2240312</v>
      </c>
      <c r="K8" s="358">
        <v>2265864</v>
      </c>
      <c r="L8" s="359">
        <v>2290571</v>
      </c>
      <c r="M8" s="359">
        <v>2313848</v>
      </c>
      <c r="N8" s="359">
        <v>2336111</v>
      </c>
      <c r="O8" s="359">
        <v>2357801</v>
      </c>
      <c r="P8" s="359">
        <v>2378534</v>
      </c>
      <c r="Q8" s="359">
        <v>2400233</v>
      </c>
      <c r="R8" s="359">
        <v>2429224</v>
      </c>
      <c r="S8" s="359">
        <v>2464294</v>
      </c>
      <c r="T8" s="359">
        <v>2535517</v>
      </c>
      <c r="U8" s="359">
        <v>2638151</v>
      </c>
      <c r="V8" s="359">
        <v>2722128</v>
      </c>
      <c r="W8" s="359">
        <v>2771139</v>
      </c>
      <c r="X8" s="359">
        <v>2804025</v>
      </c>
      <c r="Y8" s="359">
        <v>2835509</v>
      </c>
      <c r="Z8" s="359">
        <v>2865489</v>
      </c>
      <c r="AA8" s="359">
        <v>2894367</v>
      </c>
      <c r="AB8" s="359">
        <v>2922354</v>
      </c>
      <c r="AC8" s="359">
        <v>2949444</v>
      </c>
      <c r="AD8" s="359">
        <v>2975599</v>
      </c>
      <c r="AE8" s="359">
        <v>3000774</v>
      </c>
      <c r="AF8" s="359">
        <v>3025045</v>
      </c>
    </row>
    <row r="9" spans="1:104" x14ac:dyDescent="0.25">
      <c r="A9" s="357" t="s">
        <v>42</v>
      </c>
      <c r="B9" s="358">
        <v>5957205</v>
      </c>
      <c r="C9" s="358">
        <v>6094464</v>
      </c>
      <c r="D9" s="358">
        <v>6238052</v>
      </c>
      <c r="E9" s="358">
        <v>6389259</v>
      </c>
      <c r="F9" s="358">
        <v>6550008</v>
      </c>
      <c r="G9" s="358">
        <v>6707338</v>
      </c>
      <c r="H9" s="358">
        <v>6789687</v>
      </c>
      <c r="I9" s="358">
        <v>6866363</v>
      </c>
      <c r="J9" s="358">
        <v>6936977</v>
      </c>
      <c r="K9" s="358">
        <v>7003434</v>
      </c>
      <c r="L9" s="359">
        <v>7065669</v>
      </c>
      <c r="M9" s="359">
        <v>7119281</v>
      </c>
      <c r="N9" s="359">
        <v>7162261</v>
      </c>
      <c r="O9" s="359">
        <v>7197326</v>
      </c>
      <c r="P9" s="359">
        <v>7226652</v>
      </c>
      <c r="Q9" s="359">
        <v>7253823</v>
      </c>
      <c r="R9" s="359">
        <v>7290415</v>
      </c>
      <c r="S9" s="359">
        <v>7333415</v>
      </c>
      <c r="T9" s="359">
        <v>7412566</v>
      </c>
      <c r="U9" s="359">
        <v>7592871</v>
      </c>
      <c r="V9" s="359">
        <v>7743955</v>
      </c>
      <c r="W9" s="359">
        <v>7834167</v>
      </c>
      <c r="X9" s="359">
        <v>7901653</v>
      </c>
      <c r="Y9" s="359">
        <v>7968095</v>
      </c>
      <c r="Z9" s="359">
        <v>8034649</v>
      </c>
      <c r="AA9" s="359">
        <v>8101412</v>
      </c>
      <c r="AB9" s="359">
        <v>8168421</v>
      </c>
      <c r="AC9" s="359">
        <v>8235512</v>
      </c>
      <c r="AD9" s="359">
        <v>8302442</v>
      </c>
      <c r="AE9" s="359">
        <v>8368915</v>
      </c>
      <c r="AF9" s="359">
        <v>8434700</v>
      </c>
    </row>
    <row r="10" spans="1:104" x14ac:dyDescent="0.25">
      <c r="A10" s="357" t="s">
        <v>43</v>
      </c>
      <c r="B10" s="358">
        <v>1690395</v>
      </c>
      <c r="C10" s="358">
        <v>1712900</v>
      </c>
      <c r="D10" s="358">
        <v>1734922</v>
      </c>
      <c r="E10" s="358">
        <v>1756576</v>
      </c>
      <c r="F10" s="358">
        <v>1777682</v>
      </c>
      <c r="G10" s="358">
        <v>1809849</v>
      </c>
      <c r="H10" s="358">
        <v>1832975</v>
      </c>
      <c r="I10" s="358">
        <v>1855425</v>
      </c>
      <c r="J10" s="358">
        <v>1876733</v>
      </c>
      <c r="K10" s="358">
        <v>1896988</v>
      </c>
      <c r="L10" s="359">
        <v>1916100</v>
      </c>
      <c r="M10" s="359">
        <v>1933804</v>
      </c>
      <c r="N10" s="359">
        <v>1950314</v>
      </c>
      <c r="O10" s="359">
        <v>1965842</v>
      </c>
      <c r="P10" s="359">
        <v>1980186</v>
      </c>
      <c r="Q10" s="359">
        <v>1994311</v>
      </c>
      <c r="R10" s="359">
        <v>2011418</v>
      </c>
      <c r="S10" s="359">
        <v>2030869</v>
      </c>
      <c r="T10" s="359">
        <v>2070110</v>
      </c>
      <c r="U10" s="359">
        <v>2130512</v>
      </c>
      <c r="V10" s="359">
        <v>2180976</v>
      </c>
      <c r="W10" s="359">
        <v>2213061</v>
      </c>
      <c r="X10" s="359">
        <v>2236603</v>
      </c>
      <c r="Y10" s="359">
        <v>2258929</v>
      </c>
      <c r="Z10" s="359">
        <v>2280464</v>
      </c>
      <c r="AA10" s="359">
        <v>2301442</v>
      </c>
      <c r="AB10" s="359">
        <v>2321999</v>
      </c>
      <c r="AC10" s="359">
        <v>2342147</v>
      </c>
      <c r="AD10" s="359">
        <v>2361873</v>
      </c>
      <c r="AE10" s="359">
        <v>2381153</v>
      </c>
      <c r="AF10" s="359">
        <v>2400080</v>
      </c>
    </row>
    <row r="11" spans="1:104" x14ac:dyDescent="0.25">
      <c r="A11" s="357" t="s">
        <v>44</v>
      </c>
      <c r="B11" s="358">
        <v>1282911</v>
      </c>
      <c r="C11" s="358">
        <v>1277326</v>
      </c>
      <c r="D11" s="358">
        <v>1269962</v>
      </c>
      <c r="E11" s="358">
        <v>1260561</v>
      </c>
      <c r="F11" s="358">
        <v>1248338</v>
      </c>
      <c r="G11" s="358">
        <v>1249793</v>
      </c>
      <c r="H11" s="358">
        <v>1249411</v>
      </c>
      <c r="I11" s="358">
        <v>1248549</v>
      </c>
      <c r="J11" s="358">
        <v>1247306</v>
      </c>
      <c r="K11" s="358">
        <v>1245756</v>
      </c>
      <c r="L11" s="359">
        <v>1243898</v>
      </c>
      <c r="M11" s="359">
        <v>1241563</v>
      </c>
      <c r="N11" s="359">
        <v>1238657</v>
      </c>
      <c r="O11" s="359">
        <v>1235236</v>
      </c>
      <c r="P11" s="359">
        <v>1231277</v>
      </c>
      <c r="Q11" s="359">
        <v>1226789</v>
      </c>
      <c r="R11" s="359">
        <v>1222079</v>
      </c>
      <c r="S11" s="359">
        <v>1216499</v>
      </c>
      <c r="T11" s="359">
        <v>1217376</v>
      </c>
      <c r="U11" s="359">
        <v>1230910</v>
      </c>
      <c r="V11" s="359">
        <v>1242731</v>
      </c>
      <c r="W11" s="359">
        <v>1251675</v>
      </c>
      <c r="X11" s="359">
        <v>1259601</v>
      </c>
      <c r="Y11" s="359">
        <v>1267378</v>
      </c>
      <c r="Z11" s="359">
        <v>1275472</v>
      </c>
      <c r="AA11" s="359">
        <v>1283903</v>
      </c>
      <c r="AB11" s="359">
        <v>1292695</v>
      </c>
      <c r="AC11" s="359">
        <v>1301834</v>
      </c>
      <c r="AD11" s="359">
        <v>1311308</v>
      </c>
      <c r="AE11" s="359">
        <v>1321112</v>
      </c>
      <c r="AF11" s="359">
        <v>1331264</v>
      </c>
    </row>
    <row r="12" spans="1:104" x14ac:dyDescent="0.25">
      <c r="A12" s="357" t="s">
        <v>45</v>
      </c>
      <c r="B12" s="358">
        <v>944614</v>
      </c>
      <c r="C12" s="358">
        <v>943255</v>
      </c>
      <c r="D12" s="358">
        <v>941263</v>
      </c>
      <c r="E12" s="358">
        <v>938623</v>
      </c>
      <c r="F12" s="358">
        <v>935095</v>
      </c>
      <c r="G12" s="358">
        <v>937172</v>
      </c>
      <c r="H12" s="358">
        <v>937826</v>
      </c>
      <c r="I12" s="358">
        <v>938888</v>
      </c>
      <c r="J12" s="358">
        <v>940316</v>
      </c>
      <c r="K12" s="358">
        <v>942490</v>
      </c>
      <c r="L12" s="359">
        <v>945605</v>
      </c>
      <c r="M12" s="359">
        <v>949298</v>
      </c>
      <c r="N12" s="359">
        <v>953249</v>
      </c>
      <c r="O12" s="359">
        <v>957620</v>
      </c>
      <c r="P12" s="359">
        <v>962880</v>
      </c>
      <c r="Q12" s="359">
        <v>969209</v>
      </c>
      <c r="R12" s="359">
        <v>976624</v>
      </c>
      <c r="S12" s="359">
        <v>984735</v>
      </c>
      <c r="T12" s="359">
        <v>998255</v>
      </c>
      <c r="U12" s="359">
        <v>1008344</v>
      </c>
      <c r="V12" s="359">
        <v>1018453</v>
      </c>
      <c r="W12" s="359">
        <v>1027314</v>
      </c>
      <c r="X12" s="359">
        <v>1036455</v>
      </c>
      <c r="Y12" s="359">
        <v>1046418</v>
      </c>
      <c r="Z12" s="359">
        <v>1056276</v>
      </c>
      <c r="AA12" s="359">
        <v>1065980</v>
      </c>
      <c r="AB12" s="359">
        <v>1075496</v>
      </c>
      <c r="AC12" s="359">
        <v>1084787</v>
      </c>
      <c r="AD12" s="359">
        <v>1093801</v>
      </c>
      <c r="AE12" s="359">
        <v>1102506</v>
      </c>
      <c r="AF12" s="359">
        <v>1110886</v>
      </c>
    </row>
    <row r="13" spans="1:104" x14ac:dyDescent="0.25">
      <c r="A13" s="357" t="s">
        <v>46</v>
      </c>
      <c r="B13" s="358">
        <v>310990</v>
      </c>
      <c r="C13" s="358">
        <v>311598</v>
      </c>
      <c r="D13" s="358">
        <v>311677</v>
      </c>
      <c r="E13" s="358">
        <v>311154</v>
      </c>
      <c r="F13" s="358">
        <v>309817</v>
      </c>
      <c r="G13" s="358">
        <v>311652</v>
      </c>
      <c r="H13" s="358">
        <v>317834</v>
      </c>
      <c r="I13" s="358">
        <v>324103</v>
      </c>
      <c r="J13" s="358">
        <v>330358</v>
      </c>
      <c r="K13" s="358">
        <v>336689</v>
      </c>
      <c r="L13" s="359">
        <v>343162</v>
      </c>
      <c r="M13" s="359">
        <v>349751</v>
      </c>
      <c r="N13" s="359">
        <v>356438</v>
      </c>
      <c r="O13" s="359">
        <v>363283</v>
      </c>
      <c r="P13" s="359">
        <v>370412</v>
      </c>
      <c r="Q13" s="359">
        <v>377925</v>
      </c>
      <c r="R13" s="359">
        <v>385914</v>
      </c>
      <c r="S13" s="359">
        <v>394539</v>
      </c>
      <c r="T13" s="359">
        <v>401849</v>
      </c>
      <c r="U13" s="359">
        <v>406142</v>
      </c>
      <c r="V13" s="359">
        <v>410521</v>
      </c>
      <c r="W13" s="359">
        <v>414841</v>
      </c>
      <c r="X13" s="359">
        <v>419275</v>
      </c>
      <c r="Y13" s="359">
        <v>423857</v>
      </c>
      <c r="Z13" s="359">
        <v>428397</v>
      </c>
      <c r="AA13" s="359">
        <v>432914</v>
      </c>
      <c r="AB13" s="359">
        <v>437434</v>
      </c>
      <c r="AC13" s="359">
        <v>441970</v>
      </c>
      <c r="AD13" s="359">
        <v>446534</v>
      </c>
      <c r="AE13" s="359">
        <v>451140</v>
      </c>
      <c r="AF13" s="359">
        <v>455828</v>
      </c>
    </row>
    <row r="14" spans="1:104" x14ac:dyDescent="0.25">
      <c r="A14" s="357" t="s">
        <v>48</v>
      </c>
      <c r="B14" s="358">
        <v>1119634</v>
      </c>
      <c r="C14" s="358">
        <v>1136514</v>
      </c>
      <c r="D14" s="358">
        <v>1153069</v>
      </c>
      <c r="E14" s="358">
        <v>1169122</v>
      </c>
      <c r="F14" s="358">
        <v>1184210</v>
      </c>
      <c r="G14" s="358">
        <v>1208302</v>
      </c>
      <c r="H14" s="358">
        <v>1229118</v>
      </c>
      <c r="I14" s="358">
        <v>1249091</v>
      </c>
      <c r="J14" s="358">
        <v>1268319</v>
      </c>
      <c r="K14" s="358">
        <v>1287169</v>
      </c>
      <c r="L14" s="359">
        <v>1305905</v>
      </c>
      <c r="M14" s="359">
        <v>1324424</v>
      </c>
      <c r="N14" s="359">
        <v>1342625</v>
      </c>
      <c r="O14" s="359">
        <v>1360715</v>
      </c>
      <c r="P14" s="359">
        <v>1379169</v>
      </c>
      <c r="Q14" s="359">
        <v>1398252</v>
      </c>
      <c r="R14" s="359">
        <v>1418047</v>
      </c>
      <c r="S14" s="359">
        <v>1438502</v>
      </c>
      <c r="T14" s="359">
        <v>1464488</v>
      </c>
      <c r="U14" s="359">
        <v>1478407</v>
      </c>
      <c r="V14" s="359">
        <v>1491937</v>
      </c>
      <c r="W14" s="359">
        <v>1504044</v>
      </c>
      <c r="X14" s="359">
        <v>1516018</v>
      </c>
      <c r="Y14" s="359">
        <v>1528076</v>
      </c>
      <c r="Z14" s="359">
        <v>1540130</v>
      </c>
      <c r="AA14" s="359">
        <v>1552125</v>
      </c>
      <c r="AB14" s="359">
        <v>1564032</v>
      </c>
      <c r="AC14" s="359">
        <v>1575797</v>
      </c>
      <c r="AD14" s="359">
        <v>1587365</v>
      </c>
      <c r="AE14" s="359">
        <v>1598686</v>
      </c>
      <c r="AF14" s="359">
        <v>1609750</v>
      </c>
    </row>
    <row r="15" spans="1:104" x14ac:dyDescent="0.25">
      <c r="A15" s="357" t="s">
        <v>49</v>
      </c>
      <c r="B15" s="358">
        <v>873418</v>
      </c>
      <c r="C15" s="358">
        <v>881439</v>
      </c>
      <c r="D15" s="358">
        <v>888773</v>
      </c>
      <c r="E15" s="358">
        <v>895259</v>
      </c>
      <c r="F15" s="358">
        <v>900376</v>
      </c>
      <c r="G15" s="358">
        <v>913960</v>
      </c>
      <c r="H15" s="358">
        <v>930694</v>
      </c>
      <c r="I15" s="358">
        <v>948252</v>
      </c>
      <c r="J15" s="358">
        <v>966278</v>
      </c>
      <c r="K15" s="358">
        <v>984735</v>
      </c>
      <c r="L15" s="359">
        <v>1003449</v>
      </c>
      <c r="M15" s="359">
        <v>1022255</v>
      </c>
      <c r="N15" s="359">
        <v>1041453</v>
      </c>
      <c r="O15" s="359">
        <v>1061257</v>
      </c>
      <c r="P15" s="359">
        <v>1081319</v>
      </c>
      <c r="Q15" s="359">
        <v>1102461</v>
      </c>
      <c r="R15" s="359">
        <v>1127772</v>
      </c>
      <c r="S15" s="359">
        <v>1156930</v>
      </c>
      <c r="T15" s="359">
        <v>1200574</v>
      </c>
      <c r="U15" s="359">
        <v>1252398</v>
      </c>
      <c r="V15" s="359">
        <v>1295387</v>
      </c>
      <c r="W15" s="359">
        <v>1322466</v>
      </c>
      <c r="X15" s="359">
        <v>1341697</v>
      </c>
      <c r="Y15" s="359">
        <v>1359719</v>
      </c>
      <c r="Z15" s="359">
        <v>1377000</v>
      </c>
      <c r="AA15" s="359">
        <v>1393782</v>
      </c>
      <c r="AB15" s="359">
        <v>1410214</v>
      </c>
      <c r="AC15" s="359">
        <v>1426330</v>
      </c>
      <c r="AD15" s="359">
        <v>1442152</v>
      </c>
      <c r="AE15" s="359">
        <v>1457695</v>
      </c>
      <c r="AF15" s="359">
        <v>1473056</v>
      </c>
    </row>
    <row r="16" spans="1:104" x14ac:dyDescent="0.25">
      <c r="A16" s="357" t="s">
        <v>51</v>
      </c>
      <c r="B16" s="358">
        <v>1380321</v>
      </c>
      <c r="C16" s="358">
        <v>1406397</v>
      </c>
      <c r="D16" s="358">
        <v>1432723</v>
      </c>
      <c r="E16" s="358">
        <v>1459274</v>
      </c>
      <c r="F16" s="358">
        <v>1485767</v>
      </c>
      <c r="G16" s="358">
        <v>1524536</v>
      </c>
      <c r="H16" s="358">
        <v>1547686</v>
      </c>
      <c r="I16" s="358">
        <v>1570695</v>
      </c>
      <c r="J16" s="358">
        <v>1593252</v>
      </c>
      <c r="K16" s="358">
        <v>1615297</v>
      </c>
      <c r="L16" s="359">
        <v>1636683</v>
      </c>
      <c r="M16" s="359">
        <v>1657170</v>
      </c>
      <c r="N16" s="359">
        <v>1676670</v>
      </c>
      <c r="O16" s="359">
        <v>1695139</v>
      </c>
      <c r="P16" s="359">
        <v>1712397</v>
      </c>
      <c r="Q16" s="359">
        <v>1728524</v>
      </c>
      <c r="R16" s="359">
        <v>1744183</v>
      </c>
      <c r="S16" s="359">
        <v>1758886</v>
      </c>
      <c r="T16" s="359">
        <v>1784783</v>
      </c>
      <c r="U16" s="359">
        <v>1808439</v>
      </c>
      <c r="V16" s="359">
        <v>1828947</v>
      </c>
      <c r="W16" s="359">
        <v>1844076</v>
      </c>
      <c r="X16" s="359">
        <v>1856496</v>
      </c>
      <c r="Y16" s="359">
        <v>1868166</v>
      </c>
      <c r="Z16" s="359">
        <v>1879849</v>
      </c>
      <c r="AA16" s="359">
        <v>1891658</v>
      </c>
      <c r="AB16" s="359">
        <v>1903679</v>
      </c>
      <c r="AC16" s="359">
        <v>1915926</v>
      </c>
      <c r="AD16" s="359">
        <v>1928402</v>
      </c>
      <c r="AE16" s="359">
        <v>1941116</v>
      </c>
      <c r="AF16" s="359">
        <v>1954155</v>
      </c>
    </row>
    <row r="17" spans="1:32" x14ac:dyDescent="0.25">
      <c r="A17" s="357" t="s">
        <v>52</v>
      </c>
      <c r="B17" s="358">
        <v>2063175</v>
      </c>
      <c r="C17" s="358">
        <v>2103557</v>
      </c>
      <c r="D17" s="358">
        <v>2144609</v>
      </c>
      <c r="E17" s="358">
        <v>2186449</v>
      </c>
      <c r="F17" s="358">
        <v>2229131</v>
      </c>
      <c r="G17" s="358">
        <v>2279667</v>
      </c>
      <c r="H17" s="358">
        <v>2309414</v>
      </c>
      <c r="I17" s="358">
        <v>2341743</v>
      </c>
      <c r="J17" s="358">
        <v>2376773</v>
      </c>
      <c r="K17" s="358">
        <v>2414808</v>
      </c>
      <c r="L17" s="359">
        <v>2455822</v>
      </c>
      <c r="M17" s="359">
        <v>2499291</v>
      </c>
      <c r="N17" s="359">
        <v>2545277</v>
      </c>
      <c r="O17" s="359">
        <v>2594392</v>
      </c>
      <c r="P17" s="359">
        <v>2646623</v>
      </c>
      <c r="Q17" s="359">
        <v>2702705</v>
      </c>
      <c r="R17" s="359">
        <v>2765620</v>
      </c>
      <c r="S17" s="359">
        <v>2833801</v>
      </c>
      <c r="T17" s="359">
        <v>2919060</v>
      </c>
      <c r="U17" s="359">
        <v>3085522</v>
      </c>
      <c r="V17" s="359">
        <v>3242999</v>
      </c>
      <c r="W17" s="359">
        <v>3372221</v>
      </c>
      <c r="X17" s="359">
        <v>3478323</v>
      </c>
      <c r="Y17" s="359">
        <v>3577177</v>
      </c>
      <c r="Z17" s="359">
        <v>3671416</v>
      </c>
      <c r="AA17" s="359">
        <v>3760874</v>
      </c>
      <c r="AB17" s="359">
        <v>3845315</v>
      </c>
      <c r="AC17" s="359">
        <v>3924397</v>
      </c>
      <c r="AD17" s="359">
        <v>3997785</v>
      </c>
      <c r="AE17" s="359">
        <v>4065148</v>
      </c>
      <c r="AF17" s="359">
        <v>4126231</v>
      </c>
    </row>
    <row r="18" spans="1:32" x14ac:dyDescent="0.25">
      <c r="A18" s="357" t="s">
        <v>50</v>
      </c>
      <c r="B18" s="358">
        <v>382527</v>
      </c>
      <c r="C18" s="358">
        <v>385439</v>
      </c>
      <c r="D18" s="358">
        <v>387916</v>
      </c>
      <c r="E18" s="358">
        <v>389835</v>
      </c>
      <c r="F18" s="358">
        <v>390808</v>
      </c>
      <c r="G18" s="358">
        <v>399303</v>
      </c>
      <c r="H18" s="358">
        <v>411827</v>
      </c>
      <c r="I18" s="358">
        <v>424044</v>
      </c>
      <c r="J18" s="358">
        <v>435933</v>
      </c>
      <c r="K18" s="358">
        <v>447513</v>
      </c>
      <c r="L18" s="359">
        <v>458775</v>
      </c>
      <c r="M18" s="359">
        <v>469671</v>
      </c>
      <c r="N18" s="359">
        <v>480181</v>
      </c>
      <c r="O18" s="359">
        <v>490310</v>
      </c>
      <c r="P18" s="359">
        <v>500091</v>
      </c>
      <c r="Q18" s="359">
        <v>509545</v>
      </c>
      <c r="R18" s="359">
        <v>518731</v>
      </c>
      <c r="S18" s="359">
        <v>527700</v>
      </c>
      <c r="T18" s="359">
        <v>534826</v>
      </c>
      <c r="U18" s="359">
        <v>539933</v>
      </c>
      <c r="V18" s="359">
        <v>544764</v>
      </c>
      <c r="W18" s="359">
        <v>549225</v>
      </c>
      <c r="X18" s="359">
        <v>553519</v>
      </c>
      <c r="Y18" s="359">
        <v>557654</v>
      </c>
      <c r="Z18" s="359">
        <v>561924</v>
      </c>
      <c r="AA18" s="359">
        <v>566358</v>
      </c>
      <c r="AB18" s="359">
        <v>570991</v>
      </c>
      <c r="AC18" s="359">
        <v>575831</v>
      </c>
      <c r="AD18" s="359">
        <v>580882</v>
      </c>
      <c r="AE18" s="359">
        <v>586147</v>
      </c>
      <c r="AF18" s="359">
        <v>591677</v>
      </c>
    </row>
    <row r="19" spans="1:32" x14ac:dyDescent="0.25">
      <c r="A19" s="357" t="s">
        <v>55</v>
      </c>
      <c r="B19" s="358">
        <v>934680</v>
      </c>
      <c r="C19" s="358">
        <v>950710</v>
      </c>
      <c r="D19" s="358">
        <v>966782</v>
      </c>
      <c r="E19" s="358">
        <v>982880</v>
      </c>
      <c r="F19" s="358">
        <v>998849</v>
      </c>
      <c r="G19" s="358">
        <v>1022844</v>
      </c>
      <c r="H19" s="358">
        <v>1029985</v>
      </c>
      <c r="I19" s="358">
        <v>1036866</v>
      </c>
      <c r="J19" s="358">
        <v>1043622</v>
      </c>
      <c r="K19" s="358">
        <v>1050376</v>
      </c>
      <c r="L19" s="359">
        <v>1057179</v>
      </c>
      <c r="M19" s="359">
        <v>1063845</v>
      </c>
      <c r="N19" s="359">
        <v>1070159</v>
      </c>
      <c r="O19" s="359">
        <v>1076046</v>
      </c>
      <c r="P19" s="359">
        <v>1081576</v>
      </c>
      <c r="Q19" s="359">
        <v>1086659</v>
      </c>
      <c r="R19" s="359">
        <v>1090990</v>
      </c>
      <c r="S19" s="359">
        <v>1093975</v>
      </c>
      <c r="T19" s="359">
        <v>1100386</v>
      </c>
      <c r="U19" s="359">
        <v>1111844</v>
      </c>
      <c r="V19" s="359">
        <v>1122622</v>
      </c>
      <c r="W19" s="359">
        <v>1131934</v>
      </c>
      <c r="X19" s="359">
        <v>1140932</v>
      </c>
      <c r="Y19" s="359">
        <v>1149598</v>
      </c>
      <c r="Z19" s="359">
        <v>1158083</v>
      </c>
      <c r="AA19" s="359">
        <v>1166403</v>
      </c>
      <c r="AB19" s="359">
        <v>1174578</v>
      </c>
      <c r="AC19" s="359">
        <v>1182589</v>
      </c>
      <c r="AD19" s="359">
        <v>1190422</v>
      </c>
      <c r="AE19" s="359">
        <v>1198068</v>
      </c>
      <c r="AF19" s="359">
        <v>1205580</v>
      </c>
    </row>
    <row r="20" spans="1:32" x14ac:dyDescent="0.25">
      <c r="A20" s="357" t="s">
        <v>56</v>
      </c>
      <c r="B20" s="358">
        <v>478196</v>
      </c>
      <c r="C20" s="358">
        <v>493787</v>
      </c>
      <c r="D20" s="358">
        <v>510004</v>
      </c>
      <c r="E20" s="358">
        <v>526881</v>
      </c>
      <c r="F20" s="358">
        <v>544390</v>
      </c>
      <c r="G20" s="358">
        <v>565770</v>
      </c>
      <c r="H20" s="358">
        <v>586696</v>
      </c>
      <c r="I20" s="358">
        <v>607838</v>
      </c>
      <c r="J20" s="358">
        <v>628905</v>
      </c>
      <c r="K20" s="358">
        <v>649933</v>
      </c>
      <c r="L20" s="359">
        <v>670808</v>
      </c>
      <c r="M20" s="359">
        <v>691488</v>
      </c>
      <c r="N20" s="359">
        <v>712422</v>
      </c>
      <c r="O20" s="359">
        <v>733953</v>
      </c>
      <c r="P20" s="359">
        <v>755815</v>
      </c>
      <c r="Q20" s="359">
        <v>778983</v>
      </c>
      <c r="R20" s="359">
        <v>806803</v>
      </c>
      <c r="S20" s="359">
        <v>839302</v>
      </c>
      <c r="T20" s="359">
        <v>880560</v>
      </c>
      <c r="U20" s="359">
        <v>927506</v>
      </c>
      <c r="V20" s="359">
        <v>965718</v>
      </c>
      <c r="W20" s="359">
        <v>987781</v>
      </c>
      <c r="X20" s="359">
        <v>1002394</v>
      </c>
      <c r="Y20" s="359">
        <v>1015909</v>
      </c>
      <c r="Z20" s="359">
        <v>1028951</v>
      </c>
      <c r="AA20" s="359">
        <v>1041773</v>
      </c>
      <c r="AB20" s="359">
        <v>1054530</v>
      </c>
      <c r="AC20" s="359">
        <v>1067267</v>
      </c>
      <c r="AD20" s="359">
        <v>1080009</v>
      </c>
      <c r="AE20" s="359">
        <v>1092773</v>
      </c>
      <c r="AF20" s="359">
        <v>1105667</v>
      </c>
    </row>
    <row r="21" spans="1:32" x14ac:dyDescent="0.25">
      <c r="A21" s="357" t="s">
        <v>57</v>
      </c>
      <c r="B21" s="358">
        <v>1110737</v>
      </c>
      <c r="C21" s="358">
        <v>1120614</v>
      </c>
      <c r="D21" s="358">
        <v>1129570</v>
      </c>
      <c r="E21" s="358">
        <v>1137424</v>
      </c>
      <c r="F21" s="358">
        <v>1143582</v>
      </c>
      <c r="G21" s="358">
        <v>1159616</v>
      </c>
      <c r="H21" s="358">
        <v>1175977</v>
      </c>
      <c r="I21" s="358">
        <v>1191344</v>
      </c>
      <c r="J21" s="358">
        <v>1205692</v>
      </c>
      <c r="K21" s="358">
        <v>1219122</v>
      </c>
      <c r="L21" s="359">
        <v>1231539</v>
      </c>
      <c r="M21" s="359">
        <v>1242844</v>
      </c>
      <c r="N21" s="359">
        <v>1253378</v>
      </c>
      <c r="O21" s="359">
        <v>1263418</v>
      </c>
      <c r="P21" s="359">
        <v>1272648</v>
      </c>
      <c r="Q21" s="359">
        <v>1281842</v>
      </c>
      <c r="R21" s="359">
        <v>1293944</v>
      </c>
      <c r="S21" s="359">
        <v>1308191</v>
      </c>
      <c r="T21" s="359">
        <v>1341746</v>
      </c>
      <c r="U21" s="359">
        <v>1388832</v>
      </c>
      <c r="V21" s="359">
        <v>1427026</v>
      </c>
      <c r="W21" s="359">
        <v>1449087</v>
      </c>
      <c r="X21" s="359">
        <v>1463427</v>
      </c>
      <c r="Y21" s="359">
        <v>1476665</v>
      </c>
      <c r="Z21" s="359">
        <v>1489616</v>
      </c>
      <c r="AA21" s="359">
        <v>1502519</v>
      </c>
      <c r="AB21" s="359">
        <v>1515513</v>
      </c>
      <c r="AC21" s="359">
        <v>1528626</v>
      </c>
      <c r="AD21" s="359">
        <v>1541864</v>
      </c>
      <c r="AE21" s="359">
        <v>1555239</v>
      </c>
      <c r="AF21" s="359">
        <v>1568831</v>
      </c>
    </row>
    <row r="22" spans="1:32" x14ac:dyDescent="0.25">
      <c r="A22" s="357" t="s">
        <v>58</v>
      </c>
      <c r="B22" s="358">
        <v>667602</v>
      </c>
      <c r="C22" s="358">
        <v>681302</v>
      </c>
      <c r="D22" s="358">
        <v>695052</v>
      </c>
      <c r="E22" s="358">
        <v>708845</v>
      </c>
      <c r="F22" s="358">
        <v>722626</v>
      </c>
      <c r="G22" s="358">
        <v>738344</v>
      </c>
      <c r="H22" s="358">
        <v>763566</v>
      </c>
      <c r="I22" s="358">
        <v>788337</v>
      </c>
      <c r="J22" s="358">
        <v>812684</v>
      </c>
      <c r="K22" s="358">
        <v>836720</v>
      </c>
      <c r="L22" s="359">
        <v>860497</v>
      </c>
      <c r="M22" s="359">
        <v>883858</v>
      </c>
      <c r="N22" s="359">
        <v>906690</v>
      </c>
      <c r="O22" s="359">
        <v>929042</v>
      </c>
      <c r="P22" s="359">
        <v>951062</v>
      </c>
      <c r="Q22" s="359">
        <v>972890</v>
      </c>
      <c r="R22" s="359">
        <v>994750</v>
      </c>
      <c r="S22" s="359">
        <v>1016553</v>
      </c>
      <c r="T22" s="359">
        <v>1039722</v>
      </c>
      <c r="U22" s="359">
        <v>1052125</v>
      </c>
      <c r="V22" s="359">
        <v>1063454</v>
      </c>
      <c r="W22" s="359">
        <v>1072412</v>
      </c>
      <c r="X22" s="359">
        <v>1080706</v>
      </c>
      <c r="Y22" s="359">
        <v>1088749</v>
      </c>
      <c r="Z22" s="359">
        <v>1096546</v>
      </c>
      <c r="AA22" s="359">
        <v>1104120</v>
      </c>
      <c r="AB22" s="359">
        <v>1111485</v>
      </c>
      <c r="AC22" s="359">
        <v>1118630</v>
      </c>
      <c r="AD22" s="359">
        <v>1125542</v>
      </c>
      <c r="AE22" s="359">
        <v>1132202</v>
      </c>
      <c r="AF22" s="359">
        <v>1138642</v>
      </c>
    </row>
    <row r="23" spans="1:32" s="237" customFormat="1" x14ac:dyDescent="0.25">
      <c r="A23" s="357" t="s">
        <v>59</v>
      </c>
      <c r="B23" s="358">
        <v>1406660</v>
      </c>
      <c r="C23" s="358">
        <v>1427319</v>
      </c>
      <c r="D23" s="358">
        <v>1447430</v>
      </c>
      <c r="E23" s="358">
        <v>1466692</v>
      </c>
      <c r="F23" s="358">
        <v>1484429</v>
      </c>
      <c r="G23" s="358">
        <v>1509977</v>
      </c>
      <c r="H23" s="358">
        <v>1529504</v>
      </c>
      <c r="I23" s="358">
        <v>1546426</v>
      </c>
      <c r="J23" s="358">
        <v>1560792</v>
      </c>
      <c r="K23" s="358">
        <v>1573383</v>
      </c>
      <c r="L23" s="359">
        <v>1584807</v>
      </c>
      <c r="M23" s="359">
        <v>1594919</v>
      </c>
      <c r="N23" s="359">
        <v>1603360</v>
      </c>
      <c r="O23" s="359">
        <v>1610045</v>
      </c>
      <c r="P23" s="359">
        <v>1615776</v>
      </c>
      <c r="Q23" s="359">
        <v>1620711</v>
      </c>
      <c r="R23" s="359">
        <v>1623670</v>
      </c>
      <c r="S23" s="359">
        <v>1623923</v>
      </c>
      <c r="T23" s="359">
        <v>1630592</v>
      </c>
      <c r="U23" s="359">
        <v>1628981</v>
      </c>
      <c r="V23" s="359">
        <v>1627589</v>
      </c>
      <c r="W23" s="359">
        <v>1627386</v>
      </c>
      <c r="X23" s="359">
        <v>1629181</v>
      </c>
      <c r="Y23" s="359">
        <v>1631117</v>
      </c>
      <c r="Z23" s="359">
        <v>1633674</v>
      </c>
      <c r="AA23" s="359">
        <v>1636801</v>
      </c>
      <c r="AB23" s="359">
        <v>1640459</v>
      </c>
      <c r="AC23" s="359">
        <v>1644596</v>
      </c>
      <c r="AD23" s="359">
        <v>1649180</v>
      </c>
      <c r="AE23" s="359">
        <v>1654175</v>
      </c>
      <c r="AF23" s="359">
        <v>1659579</v>
      </c>
    </row>
    <row r="24" spans="1:32" x14ac:dyDescent="0.25">
      <c r="A24" s="357" t="s">
        <v>60</v>
      </c>
      <c r="B24" s="358">
        <v>1167365</v>
      </c>
      <c r="C24" s="358">
        <v>1183929</v>
      </c>
      <c r="D24" s="358">
        <v>1200238</v>
      </c>
      <c r="E24" s="358">
        <v>1216383</v>
      </c>
      <c r="F24" s="358">
        <v>1232280</v>
      </c>
      <c r="G24" s="358">
        <v>1255447</v>
      </c>
      <c r="H24" s="358">
        <v>1271511</v>
      </c>
      <c r="I24" s="358">
        <v>1287720</v>
      </c>
      <c r="J24" s="358">
        <v>1303351</v>
      </c>
      <c r="K24" s="358">
        <v>1318403</v>
      </c>
      <c r="L24" s="359">
        <v>1332538</v>
      </c>
      <c r="M24" s="359">
        <v>1345383</v>
      </c>
      <c r="N24" s="359">
        <v>1357528</v>
      </c>
      <c r="O24" s="359">
        <v>1369326</v>
      </c>
      <c r="P24" s="359">
        <v>1380095</v>
      </c>
      <c r="Q24" s="359">
        <v>1391555</v>
      </c>
      <c r="R24" s="359">
        <v>1409886</v>
      </c>
      <c r="S24" s="359">
        <v>1434070</v>
      </c>
      <c r="T24" s="359">
        <v>1491689</v>
      </c>
      <c r="U24" s="359">
        <v>1565362</v>
      </c>
      <c r="V24" s="359">
        <v>1620318</v>
      </c>
      <c r="W24" s="359">
        <v>1642746</v>
      </c>
      <c r="X24" s="359">
        <v>1651278</v>
      </c>
      <c r="Y24" s="359">
        <v>1658835</v>
      </c>
      <c r="Z24" s="359">
        <v>1666099</v>
      </c>
      <c r="AA24" s="359">
        <v>1673562</v>
      </c>
      <c r="AB24" s="359">
        <v>1681487</v>
      </c>
      <c r="AC24" s="359">
        <v>1689984</v>
      </c>
      <c r="AD24" s="359">
        <v>1699116</v>
      </c>
      <c r="AE24" s="359">
        <v>1708934</v>
      </c>
      <c r="AF24" s="359">
        <v>1719545</v>
      </c>
    </row>
    <row r="25" spans="1:32" x14ac:dyDescent="0.25">
      <c r="A25" s="357" t="s">
        <v>62</v>
      </c>
      <c r="B25" s="358">
        <v>510422</v>
      </c>
      <c r="C25" s="358">
        <v>517021</v>
      </c>
      <c r="D25" s="358">
        <v>523579</v>
      </c>
      <c r="E25" s="358">
        <v>530215</v>
      </c>
      <c r="F25" s="358">
        <v>537038</v>
      </c>
      <c r="G25" s="358">
        <v>545260</v>
      </c>
      <c r="H25" s="358">
        <v>547767</v>
      </c>
      <c r="I25" s="358">
        <v>549398</v>
      </c>
      <c r="J25" s="358">
        <v>550322</v>
      </c>
      <c r="K25" s="358">
        <v>550951</v>
      </c>
      <c r="L25" s="359">
        <v>551570</v>
      </c>
      <c r="M25" s="359">
        <v>551815</v>
      </c>
      <c r="N25" s="359">
        <v>551306</v>
      </c>
      <c r="O25" s="359">
        <v>550129</v>
      </c>
      <c r="P25" s="359">
        <v>548791</v>
      </c>
      <c r="Q25" s="359">
        <v>547423</v>
      </c>
      <c r="R25" s="359">
        <v>545719</v>
      </c>
      <c r="S25" s="359">
        <v>543089</v>
      </c>
      <c r="T25" s="359">
        <v>539904</v>
      </c>
      <c r="U25" s="359">
        <v>547855</v>
      </c>
      <c r="V25" s="359">
        <v>555401</v>
      </c>
      <c r="W25" s="359">
        <v>562117</v>
      </c>
      <c r="X25" s="359">
        <v>569569</v>
      </c>
      <c r="Y25" s="359">
        <v>577543</v>
      </c>
      <c r="Z25" s="359">
        <v>585317</v>
      </c>
      <c r="AA25" s="359">
        <v>592821</v>
      </c>
      <c r="AB25" s="359">
        <v>600002</v>
      </c>
      <c r="AC25" s="359">
        <v>606812</v>
      </c>
      <c r="AD25" s="359">
        <v>613202</v>
      </c>
      <c r="AE25" s="359">
        <v>619128</v>
      </c>
      <c r="AF25" s="359">
        <v>624546</v>
      </c>
    </row>
    <row r="26" spans="1:32" x14ac:dyDescent="0.25">
      <c r="A26" s="357" t="s">
        <v>63</v>
      </c>
      <c r="B26" s="358">
        <v>848492</v>
      </c>
      <c r="C26" s="358">
        <v>859341</v>
      </c>
      <c r="D26" s="358">
        <v>869924</v>
      </c>
      <c r="E26" s="358">
        <v>880448</v>
      </c>
      <c r="F26" s="358">
        <v>891091</v>
      </c>
      <c r="G26" s="358">
        <v>903687</v>
      </c>
      <c r="H26" s="358">
        <v>912638</v>
      </c>
      <c r="I26" s="358">
        <v>920079</v>
      </c>
      <c r="J26" s="358">
        <v>926053</v>
      </c>
      <c r="K26" s="358">
        <v>931434</v>
      </c>
      <c r="L26" s="358">
        <v>936744</v>
      </c>
      <c r="M26" s="358">
        <v>941267</v>
      </c>
      <c r="N26" s="358">
        <v>944167</v>
      </c>
      <c r="O26" s="358">
        <v>945518</v>
      </c>
      <c r="P26" s="358">
        <v>946424</v>
      </c>
      <c r="Q26" s="358">
        <v>947125</v>
      </c>
      <c r="R26" s="358">
        <v>946730</v>
      </c>
      <c r="S26" s="358">
        <v>944007</v>
      </c>
      <c r="T26" s="358">
        <v>943401</v>
      </c>
      <c r="U26" s="358">
        <v>952511</v>
      </c>
      <c r="V26" s="358">
        <v>961055</v>
      </c>
      <c r="W26" s="358">
        <v>968626</v>
      </c>
      <c r="X26" s="358">
        <v>977829</v>
      </c>
      <c r="Y26" s="358">
        <v>988091</v>
      </c>
      <c r="Z26" s="358">
        <v>998216</v>
      </c>
      <c r="AA26" s="358">
        <v>1008067</v>
      </c>
      <c r="AB26" s="358">
        <v>1017546</v>
      </c>
      <c r="AC26" s="358">
        <v>1026569</v>
      </c>
      <c r="AD26" s="358">
        <v>1035047</v>
      </c>
      <c r="AE26" s="358">
        <v>1042894</v>
      </c>
      <c r="AF26" s="358">
        <v>1050047</v>
      </c>
    </row>
    <row r="27" spans="1:32" x14ac:dyDescent="0.25">
      <c r="A27" s="357" t="s">
        <v>64</v>
      </c>
      <c r="B27" s="358">
        <v>1895912</v>
      </c>
      <c r="C27" s="358">
        <v>1915251</v>
      </c>
      <c r="D27" s="358">
        <v>1933925</v>
      </c>
      <c r="E27" s="358">
        <v>1951979</v>
      </c>
      <c r="F27" s="358">
        <v>1969171</v>
      </c>
      <c r="G27" s="358">
        <v>1996158</v>
      </c>
      <c r="H27" s="358">
        <v>2013800</v>
      </c>
      <c r="I27" s="358">
        <v>2030872</v>
      </c>
      <c r="J27" s="358">
        <v>2047053</v>
      </c>
      <c r="K27" s="358">
        <v>2062496</v>
      </c>
      <c r="L27" s="358">
        <v>2077071</v>
      </c>
      <c r="M27" s="358">
        <v>2090249</v>
      </c>
      <c r="N27" s="358">
        <v>2102024</v>
      </c>
      <c r="O27" s="358">
        <v>2112672</v>
      </c>
      <c r="P27" s="358">
        <v>2122075</v>
      </c>
      <c r="Q27" s="358">
        <v>2131011</v>
      </c>
      <c r="R27" s="358">
        <v>2142351</v>
      </c>
      <c r="S27" s="358">
        <v>2155034</v>
      </c>
      <c r="T27" s="358">
        <v>2184837</v>
      </c>
      <c r="U27" s="358">
        <v>2237587</v>
      </c>
      <c r="V27" s="358">
        <v>2280908</v>
      </c>
      <c r="W27" s="358">
        <v>2306455</v>
      </c>
      <c r="X27" s="358">
        <v>2324090</v>
      </c>
      <c r="Y27" s="358">
        <v>2340657</v>
      </c>
      <c r="Z27" s="358">
        <v>2356593</v>
      </c>
      <c r="AA27" s="358">
        <v>2372022</v>
      </c>
      <c r="AB27" s="358">
        <v>2386996</v>
      </c>
      <c r="AC27" s="358">
        <v>2401489</v>
      </c>
      <c r="AD27" s="358">
        <v>2415455</v>
      </c>
      <c r="AE27" s="358">
        <v>2428839</v>
      </c>
      <c r="AF27" s="358">
        <v>2441639</v>
      </c>
    </row>
    <row r="28" spans="1:32" x14ac:dyDescent="0.25">
      <c r="A28" s="357" t="s">
        <v>65</v>
      </c>
      <c r="B28" s="358">
        <v>738947</v>
      </c>
      <c r="C28" s="358">
        <v>749010</v>
      </c>
      <c r="D28" s="358">
        <v>758881</v>
      </c>
      <c r="E28" s="358">
        <v>768574</v>
      </c>
      <c r="F28" s="358">
        <v>777961</v>
      </c>
      <c r="G28" s="358">
        <v>793673</v>
      </c>
      <c r="H28" s="358">
        <v>801540</v>
      </c>
      <c r="I28" s="358">
        <v>809330</v>
      </c>
      <c r="J28" s="358">
        <v>817004</v>
      </c>
      <c r="K28" s="358">
        <v>824591</v>
      </c>
      <c r="L28" s="358">
        <v>832054</v>
      </c>
      <c r="M28" s="358">
        <v>839333</v>
      </c>
      <c r="N28" s="358">
        <v>846534</v>
      </c>
      <c r="O28" s="358">
        <v>853740</v>
      </c>
      <c r="P28" s="358">
        <v>860831</v>
      </c>
      <c r="Q28" s="358">
        <v>868140</v>
      </c>
      <c r="R28" s="358">
        <v>876886</v>
      </c>
      <c r="S28" s="358">
        <v>886784</v>
      </c>
      <c r="T28" s="358">
        <v>904863</v>
      </c>
      <c r="U28" s="358">
        <v>928984</v>
      </c>
      <c r="V28" s="358">
        <v>949252</v>
      </c>
      <c r="W28" s="358">
        <v>962457</v>
      </c>
      <c r="X28" s="358">
        <v>972350</v>
      </c>
      <c r="Y28" s="358">
        <v>981727</v>
      </c>
      <c r="Z28" s="358">
        <v>990835</v>
      </c>
      <c r="AA28" s="358">
        <v>999764</v>
      </c>
      <c r="AB28" s="358">
        <v>1008553</v>
      </c>
      <c r="AC28" s="358">
        <v>1017204</v>
      </c>
      <c r="AD28" s="358">
        <v>1025716</v>
      </c>
      <c r="AE28" s="358">
        <v>1034079</v>
      </c>
      <c r="AF28" s="358">
        <v>1042329</v>
      </c>
    </row>
    <row r="29" spans="1:32" x14ac:dyDescent="0.25">
      <c r="A29" s="357" t="s">
        <v>66</v>
      </c>
      <c r="B29" s="358">
        <v>1300595</v>
      </c>
      <c r="C29" s="358">
        <v>1308626</v>
      </c>
      <c r="D29" s="358">
        <v>1315811</v>
      </c>
      <c r="E29" s="358">
        <v>1322007</v>
      </c>
      <c r="F29" s="358">
        <v>1326719</v>
      </c>
      <c r="G29" s="358">
        <v>1343406</v>
      </c>
      <c r="H29" s="358">
        <v>1342972</v>
      </c>
      <c r="I29" s="358">
        <v>1341929</v>
      </c>
      <c r="J29" s="358">
        <v>1340435</v>
      </c>
      <c r="K29" s="358">
        <v>1338765</v>
      </c>
      <c r="L29" s="358">
        <v>1337101</v>
      </c>
      <c r="M29" s="358">
        <v>1335351</v>
      </c>
      <c r="N29" s="358">
        <v>1333435</v>
      </c>
      <c r="O29" s="358">
        <v>1331462</v>
      </c>
      <c r="P29" s="358">
        <v>1329675</v>
      </c>
      <c r="Q29" s="358">
        <v>1328196</v>
      </c>
      <c r="R29" s="358">
        <v>1327052</v>
      </c>
      <c r="S29" s="358">
        <v>1325839</v>
      </c>
      <c r="T29" s="358">
        <v>1330187</v>
      </c>
      <c r="U29" s="358">
        <v>1335313</v>
      </c>
      <c r="V29" s="358">
        <v>1339998</v>
      </c>
      <c r="W29" s="358">
        <v>1343898</v>
      </c>
      <c r="X29" s="358">
        <v>1346935</v>
      </c>
      <c r="Y29" s="358">
        <v>1350060</v>
      </c>
      <c r="Z29" s="358">
        <v>1353268</v>
      </c>
      <c r="AA29" s="358">
        <v>1356518</v>
      </c>
      <c r="AB29" s="358">
        <v>1359780</v>
      </c>
      <c r="AC29" s="358">
        <v>1363004</v>
      </c>
      <c r="AD29" s="358">
        <v>1366151</v>
      </c>
      <c r="AE29" s="358">
        <v>1369183</v>
      </c>
      <c r="AF29" s="358">
        <v>1372089</v>
      </c>
    </row>
    <row r="30" spans="1:32" x14ac:dyDescent="0.25">
      <c r="A30" s="357" t="s">
        <v>67</v>
      </c>
      <c r="B30" s="358">
        <v>3817806</v>
      </c>
      <c r="C30" s="358">
        <v>3868207</v>
      </c>
      <c r="D30" s="358">
        <v>3919320</v>
      </c>
      <c r="E30" s="358">
        <v>3972068</v>
      </c>
      <c r="F30" s="358">
        <v>4027302</v>
      </c>
      <c r="G30" s="358">
        <v>4090331</v>
      </c>
      <c r="H30" s="358">
        <v>4125613</v>
      </c>
      <c r="I30" s="358">
        <v>4157537</v>
      </c>
      <c r="J30" s="358">
        <v>4185557</v>
      </c>
      <c r="K30" s="358">
        <v>4213124</v>
      </c>
      <c r="L30" s="358">
        <v>4242544</v>
      </c>
      <c r="M30" s="358">
        <v>4271578</v>
      </c>
      <c r="N30" s="358">
        <v>4297442</v>
      </c>
      <c r="O30" s="358">
        <v>4320101</v>
      </c>
      <c r="P30" s="358">
        <v>4343720</v>
      </c>
      <c r="Q30" s="358">
        <v>4369781</v>
      </c>
      <c r="R30" s="358">
        <v>4395220</v>
      </c>
      <c r="S30" s="358">
        <v>4415765</v>
      </c>
      <c r="T30" s="358">
        <v>4475886</v>
      </c>
      <c r="U30" s="358">
        <v>4506768</v>
      </c>
      <c r="V30" s="358">
        <v>4532152</v>
      </c>
      <c r="W30" s="358">
        <v>4556752</v>
      </c>
      <c r="X30" s="358">
        <v>4589278</v>
      </c>
      <c r="Y30" s="358">
        <v>4622132</v>
      </c>
      <c r="Z30" s="358">
        <v>4656374</v>
      </c>
      <c r="AA30" s="358">
        <v>4691758</v>
      </c>
      <c r="AB30" s="358">
        <v>4728096</v>
      </c>
      <c r="AC30" s="358">
        <v>4765108</v>
      </c>
      <c r="AD30" s="358">
        <v>4802533</v>
      </c>
      <c r="AE30" s="358">
        <v>4840110</v>
      </c>
      <c r="AF30" s="358">
        <v>4877762</v>
      </c>
    </row>
    <row r="31" spans="1:32" x14ac:dyDescent="0.25">
      <c r="A31" s="357" t="s">
        <v>40</v>
      </c>
      <c r="B31" s="358">
        <v>127175</v>
      </c>
      <c r="C31" s="358">
        <v>129964</v>
      </c>
      <c r="D31" s="358">
        <v>132798</v>
      </c>
      <c r="E31" s="358">
        <v>135701</v>
      </c>
      <c r="F31" s="358">
        <v>138674</v>
      </c>
      <c r="G31" s="358">
        <v>141558</v>
      </c>
      <c r="H31" s="358">
        <v>145109</v>
      </c>
      <c r="I31" s="358">
        <v>149445</v>
      </c>
      <c r="J31" s="358">
        <v>154394</v>
      </c>
      <c r="K31" s="358">
        <v>159983</v>
      </c>
      <c r="L31" s="358">
        <v>166179</v>
      </c>
      <c r="M31" s="358">
        <v>172963</v>
      </c>
      <c r="N31" s="358">
        <v>180519</v>
      </c>
      <c r="O31" s="358">
        <v>188999</v>
      </c>
      <c r="P31" s="358">
        <v>198319</v>
      </c>
      <c r="Q31" s="358">
        <v>208981</v>
      </c>
      <c r="R31" s="358">
        <v>222543</v>
      </c>
      <c r="S31" s="358">
        <v>239211</v>
      </c>
      <c r="T31" s="358">
        <v>262174</v>
      </c>
      <c r="U31" s="358">
        <v>280109</v>
      </c>
      <c r="V31" s="358">
        <v>294206</v>
      </c>
      <c r="W31" s="358">
        <v>301270</v>
      </c>
      <c r="X31" s="358">
        <v>304978</v>
      </c>
      <c r="Y31" s="358">
        <v>308301</v>
      </c>
      <c r="Z31" s="358">
        <v>311444</v>
      </c>
      <c r="AA31" s="358">
        <v>314513</v>
      </c>
      <c r="AB31" s="358">
        <v>317570</v>
      </c>
      <c r="AC31" s="358">
        <v>320624</v>
      </c>
      <c r="AD31" s="358">
        <v>323682</v>
      </c>
      <c r="AE31" s="358">
        <v>326754</v>
      </c>
      <c r="AF31" s="358">
        <v>329861</v>
      </c>
    </row>
    <row r="32" spans="1:32" x14ac:dyDescent="0.25">
      <c r="A32" s="357" t="s">
        <v>47</v>
      </c>
      <c r="B32" s="358">
        <v>251686</v>
      </c>
      <c r="C32" s="358">
        <v>260123</v>
      </c>
      <c r="D32" s="358">
        <v>268781</v>
      </c>
      <c r="E32" s="358">
        <v>277667</v>
      </c>
      <c r="F32" s="358">
        <v>286816</v>
      </c>
      <c r="G32" s="358">
        <v>295821</v>
      </c>
      <c r="H32" s="358">
        <v>304833</v>
      </c>
      <c r="I32" s="358">
        <v>313961</v>
      </c>
      <c r="J32" s="358">
        <v>323102</v>
      </c>
      <c r="K32" s="358">
        <v>332286</v>
      </c>
      <c r="L32" s="358">
        <v>341508</v>
      </c>
      <c r="M32" s="358">
        <v>350718</v>
      </c>
      <c r="N32" s="358">
        <v>359951</v>
      </c>
      <c r="O32" s="358">
        <v>369271</v>
      </c>
      <c r="P32" s="358">
        <v>378685</v>
      </c>
      <c r="Q32" s="358">
        <v>388353</v>
      </c>
      <c r="R32" s="358">
        <v>398751</v>
      </c>
      <c r="S32" s="358">
        <v>409927</v>
      </c>
      <c r="T32" s="358">
        <v>420504</v>
      </c>
      <c r="U32" s="358">
        <v>428563</v>
      </c>
      <c r="V32" s="358">
        <v>435195</v>
      </c>
      <c r="W32" s="358">
        <v>439238</v>
      </c>
      <c r="X32" s="358">
        <v>442068</v>
      </c>
      <c r="Y32" s="358">
        <v>444602</v>
      </c>
      <c r="Z32" s="358">
        <v>447062</v>
      </c>
      <c r="AA32" s="358">
        <v>449491</v>
      </c>
      <c r="AB32" s="358">
        <v>451926</v>
      </c>
      <c r="AC32" s="358">
        <v>454382</v>
      </c>
      <c r="AD32" s="358">
        <v>456862</v>
      </c>
      <c r="AE32" s="358">
        <v>459377</v>
      </c>
      <c r="AF32" s="358">
        <v>461952</v>
      </c>
    </row>
    <row r="33" spans="1:32" x14ac:dyDescent="0.25">
      <c r="A33" s="357" t="s">
        <v>61</v>
      </c>
      <c r="B33" s="358">
        <v>218959</v>
      </c>
      <c r="C33" s="358">
        <v>223548</v>
      </c>
      <c r="D33" s="358">
        <v>228198</v>
      </c>
      <c r="E33" s="358">
        <v>232908</v>
      </c>
      <c r="F33" s="358">
        <v>237672</v>
      </c>
      <c r="G33" s="358">
        <v>244260</v>
      </c>
      <c r="H33" s="358">
        <v>252861</v>
      </c>
      <c r="I33" s="358">
        <v>261137</v>
      </c>
      <c r="J33" s="358">
        <v>269216</v>
      </c>
      <c r="K33" s="358">
        <v>277228</v>
      </c>
      <c r="L33" s="358">
        <v>285225</v>
      </c>
      <c r="M33" s="358">
        <v>293029</v>
      </c>
      <c r="N33" s="358">
        <v>300518</v>
      </c>
      <c r="O33" s="358">
        <v>307845</v>
      </c>
      <c r="P33" s="358">
        <v>315223</v>
      </c>
      <c r="Q33" s="358">
        <v>322749</v>
      </c>
      <c r="R33" s="358">
        <v>330552</v>
      </c>
      <c r="S33" s="358">
        <v>338541</v>
      </c>
      <c r="T33" s="358">
        <v>348182</v>
      </c>
      <c r="U33" s="358">
        <v>353759</v>
      </c>
      <c r="V33" s="358">
        <v>359127</v>
      </c>
      <c r="W33" s="358">
        <v>364085</v>
      </c>
      <c r="X33" s="358">
        <v>369064</v>
      </c>
      <c r="Y33" s="358">
        <v>374042</v>
      </c>
      <c r="Z33" s="358">
        <v>379062</v>
      </c>
      <c r="AA33" s="358">
        <v>384117</v>
      </c>
      <c r="AB33" s="358">
        <v>389213</v>
      </c>
      <c r="AC33" s="358">
        <v>394344</v>
      </c>
      <c r="AD33" s="358">
        <v>399502</v>
      </c>
      <c r="AE33" s="358">
        <v>404683</v>
      </c>
      <c r="AF33" s="358">
        <v>409897</v>
      </c>
    </row>
    <row r="34" spans="1:32" x14ac:dyDescent="0.25">
      <c r="A34" s="357" t="s">
        <v>77</v>
      </c>
      <c r="B34" s="358">
        <v>55373</v>
      </c>
      <c r="C34" s="358">
        <v>55839</v>
      </c>
      <c r="D34" s="358">
        <v>56293</v>
      </c>
      <c r="E34" s="358">
        <v>56743</v>
      </c>
      <c r="F34" s="358">
        <v>57202</v>
      </c>
      <c r="G34" s="358">
        <v>57544</v>
      </c>
      <c r="H34" s="358">
        <v>58045</v>
      </c>
      <c r="I34" s="358">
        <v>58473</v>
      </c>
      <c r="J34" s="358">
        <v>58813</v>
      </c>
      <c r="K34" s="358">
        <v>59121</v>
      </c>
      <c r="L34" s="358">
        <v>59429</v>
      </c>
      <c r="M34" s="358">
        <v>59732</v>
      </c>
      <c r="N34" s="358">
        <v>60026</v>
      </c>
      <c r="O34" s="358">
        <v>60300</v>
      </c>
      <c r="P34" s="358">
        <v>60583</v>
      </c>
      <c r="Q34" s="358">
        <v>60896</v>
      </c>
      <c r="R34" s="358">
        <v>61202</v>
      </c>
      <c r="S34" s="358">
        <v>61504</v>
      </c>
      <c r="T34" s="358">
        <v>61280</v>
      </c>
      <c r="U34" s="358">
        <v>62482</v>
      </c>
      <c r="V34" s="358">
        <v>63692</v>
      </c>
      <c r="W34" s="358">
        <v>64672</v>
      </c>
      <c r="X34" s="358">
        <v>65228</v>
      </c>
      <c r="Y34" s="358">
        <v>65663</v>
      </c>
      <c r="Z34" s="358">
        <v>66012</v>
      </c>
      <c r="AA34" s="358">
        <v>66269</v>
      </c>
      <c r="AB34" s="358">
        <v>66435</v>
      </c>
      <c r="AC34" s="358">
        <v>66511</v>
      </c>
      <c r="AD34" s="358">
        <v>66496</v>
      </c>
      <c r="AE34" s="358">
        <v>66395</v>
      </c>
      <c r="AF34" s="358">
        <v>66210</v>
      </c>
    </row>
    <row r="35" spans="1:32" x14ac:dyDescent="0.25">
      <c r="A35" s="357" t="s">
        <v>38</v>
      </c>
      <c r="B35" s="358">
        <v>46499</v>
      </c>
      <c r="C35" s="358">
        <v>46717</v>
      </c>
      <c r="D35" s="358">
        <v>46914</v>
      </c>
      <c r="E35" s="358">
        <v>47054</v>
      </c>
      <c r="F35" s="358">
        <v>47076</v>
      </c>
      <c r="G35" s="358">
        <v>47830</v>
      </c>
      <c r="H35" s="358">
        <v>49509</v>
      </c>
      <c r="I35" s="358">
        <v>51180</v>
      </c>
      <c r="J35" s="358">
        <v>52930</v>
      </c>
      <c r="K35" s="358">
        <v>54783</v>
      </c>
      <c r="L35" s="358">
        <v>56747</v>
      </c>
      <c r="M35" s="358">
        <v>58798</v>
      </c>
      <c r="N35" s="358">
        <v>60906</v>
      </c>
      <c r="O35" s="358">
        <v>63091</v>
      </c>
      <c r="P35" s="358">
        <v>65403</v>
      </c>
      <c r="Q35" s="358">
        <v>67862</v>
      </c>
      <c r="R35" s="358">
        <v>70492</v>
      </c>
      <c r="S35" s="358">
        <v>73321</v>
      </c>
      <c r="T35" s="358">
        <v>76589</v>
      </c>
      <c r="U35" s="358">
        <v>77753</v>
      </c>
      <c r="V35" s="358">
        <v>79020</v>
      </c>
      <c r="W35" s="358">
        <v>80464</v>
      </c>
      <c r="X35" s="358">
        <v>82068</v>
      </c>
      <c r="Y35" s="358">
        <v>83808</v>
      </c>
      <c r="Z35" s="358">
        <v>85606</v>
      </c>
      <c r="AA35" s="358">
        <v>87452</v>
      </c>
      <c r="AB35" s="358">
        <v>89354</v>
      </c>
      <c r="AC35" s="358">
        <v>91309</v>
      </c>
      <c r="AD35" s="358">
        <v>93310</v>
      </c>
      <c r="AE35" s="358">
        <v>95359</v>
      </c>
      <c r="AF35" s="358">
        <v>97472</v>
      </c>
    </row>
    <row r="36" spans="1:32" x14ac:dyDescent="0.25">
      <c r="A36" s="357" t="s">
        <v>53</v>
      </c>
      <c r="B36" s="358">
        <v>17724</v>
      </c>
      <c r="C36" s="358">
        <v>18158</v>
      </c>
      <c r="D36" s="358">
        <v>18599</v>
      </c>
      <c r="E36" s="358">
        <v>19050</v>
      </c>
      <c r="F36" s="358">
        <v>19510</v>
      </c>
      <c r="G36" s="358">
        <v>19997</v>
      </c>
      <c r="H36" s="358">
        <v>21297</v>
      </c>
      <c r="I36" s="358">
        <v>22561</v>
      </c>
      <c r="J36" s="358">
        <v>23928</v>
      </c>
      <c r="K36" s="358">
        <v>25411</v>
      </c>
      <c r="L36" s="358">
        <v>27030</v>
      </c>
      <c r="M36" s="358">
        <v>28782</v>
      </c>
      <c r="N36" s="358">
        <v>30683</v>
      </c>
      <c r="O36" s="358">
        <v>32758</v>
      </c>
      <c r="P36" s="358">
        <v>35028</v>
      </c>
      <c r="Q36" s="358">
        <v>37540</v>
      </c>
      <c r="R36" s="358">
        <v>40422</v>
      </c>
      <c r="S36" s="358">
        <v>43748</v>
      </c>
      <c r="T36" s="358">
        <v>48114</v>
      </c>
      <c r="U36" s="358">
        <v>49473</v>
      </c>
      <c r="V36" s="358">
        <v>50636</v>
      </c>
      <c r="W36" s="358">
        <v>51450</v>
      </c>
      <c r="X36" s="358">
        <v>52061</v>
      </c>
      <c r="Y36" s="358">
        <v>52627</v>
      </c>
      <c r="Z36" s="358">
        <v>53218</v>
      </c>
      <c r="AA36" s="358">
        <v>53839</v>
      </c>
      <c r="AB36" s="358">
        <v>54498</v>
      </c>
      <c r="AC36" s="358">
        <v>55195</v>
      </c>
      <c r="AD36" s="358">
        <v>55936</v>
      </c>
      <c r="AE36" s="358">
        <v>56723</v>
      </c>
      <c r="AF36" s="358">
        <v>57563</v>
      </c>
    </row>
    <row r="37" spans="1:32" x14ac:dyDescent="0.25">
      <c r="A37" s="357" t="s">
        <v>54</v>
      </c>
      <c r="B37" s="358">
        <v>46368</v>
      </c>
      <c r="C37" s="358">
        <v>45778</v>
      </c>
      <c r="D37" s="358">
        <v>45060</v>
      </c>
      <c r="E37" s="358">
        <v>44154</v>
      </c>
      <c r="F37" s="358">
        <v>43702</v>
      </c>
      <c r="G37" s="358">
        <v>43839</v>
      </c>
      <c r="H37" s="358">
        <v>44868</v>
      </c>
      <c r="I37" s="358">
        <v>46072</v>
      </c>
      <c r="J37" s="358">
        <v>47524</v>
      </c>
      <c r="K37" s="358">
        <v>49255</v>
      </c>
      <c r="L37" s="358">
        <v>51297</v>
      </c>
      <c r="M37" s="358">
        <v>53662</v>
      </c>
      <c r="N37" s="358">
        <v>56373</v>
      </c>
      <c r="O37" s="358">
        <v>59478</v>
      </c>
      <c r="P37" s="358">
        <v>63030</v>
      </c>
      <c r="Q37" s="358">
        <v>67103</v>
      </c>
      <c r="R37" s="358">
        <v>71806</v>
      </c>
      <c r="S37" s="358">
        <v>77276</v>
      </c>
      <c r="T37" s="358">
        <v>82767</v>
      </c>
      <c r="U37" s="358">
        <v>84716</v>
      </c>
      <c r="V37" s="358">
        <v>86657</v>
      </c>
      <c r="W37" s="358">
        <v>88490</v>
      </c>
      <c r="X37" s="358">
        <v>90357</v>
      </c>
      <c r="Y37" s="358">
        <v>92281</v>
      </c>
      <c r="Z37" s="358">
        <v>94182</v>
      </c>
      <c r="AA37" s="358">
        <v>96051</v>
      </c>
      <c r="AB37" s="358">
        <v>97894</v>
      </c>
      <c r="AC37" s="358">
        <v>99713</v>
      </c>
      <c r="AD37" s="358">
        <v>101508</v>
      </c>
      <c r="AE37" s="358">
        <v>103274</v>
      </c>
      <c r="AF37" s="358">
        <v>105027</v>
      </c>
    </row>
    <row r="38" spans="1:32" x14ac:dyDescent="0.25">
      <c r="A38" s="357" t="s">
        <v>68</v>
      </c>
      <c r="B38" s="358">
        <v>19159</v>
      </c>
      <c r="C38" s="358">
        <v>17879</v>
      </c>
      <c r="D38" s="358">
        <v>16925</v>
      </c>
      <c r="E38" s="358">
        <v>16334</v>
      </c>
      <c r="F38" s="358">
        <v>15566</v>
      </c>
      <c r="G38" s="358">
        <v>12481</v>
      </c>
      <c r="H38" s="358">
        <v>13782</v>
      </c>
      <c r="I38" s="358">
        <v>15187</v>
      </c>
      <c r="J38" s="358">
        <v>16687</v>
      </c>
      <c r="K38" s="358">
        <v>18305</v>
      </c>
      <c r="L38" s="358">
        <v>20056</v>
      </c>
      <c r="M38" s="358">
        <v>21930</v>
      </c>
      <c r="N38" s="358">
        <v>23935</v>
      </c>
      <c r="O38" s="358">
        <v>26116</v>
      </c>
      <c r="P38" s="358">
        <v>28501</v>
      </c>
      <c r="Q38" s="358">
        <v>31137</v>
      </c>
      <c r="R38" s="358">
        <v>34110</v>
      </c>
      <c r="S38" s="358">
        <v>37512</v>
      </c>
      <c r="T38" s="358">
        <v>40797</v>
      </c>
      <c r="U38" s="358">
        <v>42721</v>
      </c>
      <c r="V38" s="358">
        <v>44712</v>
      </c>
      <c r="W38" s="358">
        <v>46808</v>
      </c>
      <c r="X38" s="358">
        <v>48932</v>
      </c>
      <c r="Y38" s="358">
        <v>51133</v>
      </c>
      <c r="Z38" s="358">
        <v>53358</v>
      </c>
      <c r="AA38" s="358">
        <v>55602</v>
      </c>
      <c r="AB38" s="358">
        <v>57861</v>
      </c>
      <c r="AC38" s="358">
        <v>60123</v>
      </c>
      <c r="AD38" s="358">
        <v>62375</v>
      </c>
      <c r="AE38" s="358">
        <v>64610</v>
      </c>
      <c r="AF38" s="358">
        <v>66826</v>
      </c>
    </row>
    <row r="39" spans="1:32" x14ac:dyDescent="0.25">
      <c r="A39" s="357" t="s">
        <v>69</v>
      </c>
      <c r="B39" s="358">
        <v>32084</v>
      </c>
      <c r="C39" s="358">
        <v>33214</v>
      </c>
      <c r="D39" s="358">
        <v>34378</v>
      </c>
      <c r="E39" s="358">
        <v>35584</v>
      </c>
      <c r="F39" s="358">
        <v>36849</v>
      </c>
      <c r="G39" s="358">
        <v>38684</v>
      </c>
      <c r="H39" s="358">
        <v>42450</v>
      </c>
      <c r="I39" s="358">
        <v>46441</v>
      </c>
      <c r="J39" s="358">
        <v>50603</v>
      </c>
      <c r="K39" s="358">
        <v>54945</v>
      </c>
      <c r="L39" s="358">
        <v>59484</v>
      </c>
      <c r="M39" s="358">
        <v>64243</v>
      </c>
      <c r="N39" s="358">
        <v>69260</v>
      </c>
      <c r="O39" s="358">
        <v>74571</v>
      </c>
      <c r="P39" s="358">
        <v>80213</v>
      </c>
      <c r="Q39" s="358">
        <v>86283</v>
      </c>
      <c r="R39" s="358">
        <v>93008</v>
      </c>
      <c r="S39" s="358">
        <v>100564</v>
      </c>
      <c r="T39" s="358">
        <v>107808</v>
      </c>
      <c r="U39" s="358">
        <v>110599</v>
      </c>
      <c r="V39" s="358">
        <v>112958</v>
      </c>
      <c r="W39" s="358">
        <v>114557</v>
      </c>
      <c r="X39" s="358">
        <v>115778</v>
      </c>
      <c r="Y39" s="358">
        <v>116944</v>
      </c>
      <c r="Z39" s="358">
        <v>118164</v>
      </c>
      <c r="AA39" s="358">
        <v>119447</v>
      </c>
      <c r="AB39" s="358">
        <v>120805</v>
      </c>
      <c r="AC39" s="358">
        <v>122248</v>
      </c>
      <c r="AD39" s="358">
        <v>123777</v>
      </c>
      <c r="AE39" s="358">
        <v>125396</v>
      </c>
      <c r="AF39" s="358">
        <v>127115</v>
      </c>
    </row>
    <row r="40" spans="1:32" s="117" customFormat="1" x14ac:dyDescent="0.25">
      <c r="A40" s="360" t="s">
        <v>95</v>
      </c>
      <c r="B40" s="361">
        <v>38944247</v>
      </c>
      <c r="C40" s="361">
        <v>39501229</v>
      </c>
      <c r="D40" s="361">
        <v>40059918</v>
      </c>
      <c r="E40" s="361">
        <v>40622587</v>
      </c>
      <c r="F40" s="361">
        <v>41187388</v>
      </c>
      <c r="G40" s="361">
        <v>41927699</v>
      </c>
      <c r="H40" s="361">
        <v>42440628</v>
      </c>
      <c r="I40" s="361">
        <v>42937542</v>
      </c>
      <c r="J40" s="361">
        <v>43415055</v>
      </c>
      <c r="K40" s="361">
        <v>43884616</v>
      </c>
      <c r="L40" s="361">
        <v>44349775</v>
      </c>
      <c r="M40" s="361">
        <v>44796093</v>
      </c>
      <c r="N40" s="361">
        <v>45217714</v>
      </c>
      <c r="O40" s="361">
        <v>45622930</v>
      </c>
      <c r="P40" s="361">
        <v>46021270</v>
      </c>
      <c r="Q40" s="361">
        <v>46431100</v>
      </c>
      <c r="R40" s="361">
        <v>46900058</v>
      </c>
      <c r="S40" s="361">
        <v>47407570</v>
      </c>
      <c r="T40" s="361">
        <v>48258494</v>
      </c>
      <c r="U40" s="361">
        <v>49395678</v>
      </c>
      <c r="V40" s="361">
        <v>50372424</v>
      </c>
      <c r="W40" s="361">
        <v>51049498</v>
      </c>
      <c r="X40" s="361">
        <v>51609474</v>
      </c>
      <c r="Y40" s="361">
        <v>52156254</v>
      </c>
      <c r="Z40" s="361">
        <v>52691440</v>
      </c>
      <c r="AA40" s="361">
        <v>53216592</v>
      </c>
      <c r="AB40" s="361">
        <v>53732415</v>
      </c>
      <c r="AC40" s="361">
        <v>54237754</v>
      </c>
      <c r="AD40" s="361">
        <v>54731186</v>
      </c>
      <c r="AE40" s="361">
        <v>55211258</v>
      </c>
      <c r="AF40" s="361">
        <v>55678083</v>
      </c>
    </row>
    <row r="41" spans="1:32" x14ac:dyDescent="0.25">
      <c r="A41" s="362"/>
      <c r="B41" s="362"/>
      <c r="C41" s="362"/>
      <c r="D41" s="362"/>
      <c r="E41" s="362"/>
      <c r="F41" s="362"/>
      <c r="G41" s="363"/>
      <c r="H41" s="363"/>
      <c r="I41" s="363"/>
      <c r="J41" s="363"/>
      <c r="K41" s="364"/>
      <c r="L41" s="364"/>
      <c r="M41" s="364"/>
      <c r="N41" s="364"/>
      <c r="O41" s="364"/>
      <c r="P41" s="364"/>
      <c r="Q41" s="364"/>
      <c r="R41" s="364"/>
      <c r="S41" s="364"/>
      <c r="T41" s="364"/>
      <c r="U41" s="364"/>
      <c r="V41" s="364"/>
    </row>
    <row r="45" spans="1:32" x14ac:dyDescent="0.25">
      <c r="K45" s="364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32" x14ac:dyDescent="0.25">
      <c r="K46" s="364"/>
    </row>
    <row r="47" spans="1:32" x14ac:dyDescent="0.25">
      <c r="K47" s="364"/>
    </row>
    <row r="48" spans="1:32" x14ac:dyDescent="0.25">
      <c r="K48" s="364"/>
    </row>
    <row r="49" spans="11:11" x14ac:dyDescent="0.25">
      <c r="K49" s="364"/>
    </row>
  </sheetData>
  <hyperlinks>
    <hyperlink ref="A1" location="'Índice '!A80" display="ÍNDICE"/>
  </hyperlinks>
  <pageMargins left="0.75" right="0.75" top="0.33" bottom="0.27" header="0" footer="0"/>
  <pageSetup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1"/>
  <sheetViews>
    <sheetView zoomScaleNormal="100" workbookViewId="0">
      <pane xSplit="1" ySplit="9" topLeftCell="B10" activePane="bottomRight" state="frozen"/>
      <selection activeCell="D106" sqref="D106"/>
      <selection pane="topRight" activeCell="D106" sqref="D106"/>
      <selection pane="bottomLeft" activeCell="D106" sqref="D106"/>
      <selection pane="bottomRight" activeCell="A7" sqref="A7"/>
    </sheetView>
  </sheetViews>
  <sheetFormatPr baseColWidth="10" defaultRowHeight="15" x14ac:dyDescent="0.25"/>
  <cols>
    <col min="1" max="1" width="21.85546875" style="240" customWidth="1"/>
    <col min="2" max="16" width="9.85546875" style="240" customWidth="1"/>
    <col min="17" max="256" width="11.42578125" style="240"/>
    <col min="257" max="257" width="21.85546875" style="240" customWidth="1"/>
    <col min="258" max="272" width="9.85546875" style="240" customWidth="1"/>
    <col min="273" max="512" width="11.42578125" style="240"/>
    <col min="513" max="513" width="21.85546875" style="240" customWidth="1"/>
    <col min="514" max="528" width="9.85546875" style="240" customWidth="1"/>
    <col min="529" max="768" width="11.42578125" style="240"/>
    <col min="769" max="769" width="21.85546875" style="240" customWidth="1"/>
    <col min="770" max="784" width="9.85546875" style="240" customWidth="1"/>
    <col min="785" max="1024" width="11.42578125" style="240"/>
    <col min="1025" max="1025" width="21.85546875" style="240" customWidth="1"/>
    <col min="1026" max="1040" width="9.85546875" style="240" customWidth="1"/>
    <col min="1041" max="1280" width="11.42578125" style="240"/>
    <col min="1281" max="1281" width="21.85546875" style="240" customWidth="1"/>
    <col min="1282" max="1296" width="9.85546875" style="240" customWidth="1"/>
    <col min="1297" max="1536" width="11.42578125" style="240"/>
    <col min="1537" max="1537" width="21.85546875" style="240" customWidth="1"/>
    <col min="1538" max="1552" width="9.85546875" style="240" customWidth="1"/>
    <col min="1553" max="1792" width="11.42578125" style="240"/>
    <col min="1793" max="1793" width="21.85546875" style="240" customWidth="1"/>
    <col min="1794" max="1808" width="9.85546875" style="240" customWidth="1"/>
    <col min="1809" max="2048" width="11.42578125" style="240"/>
    <col min="2049" max="2049" width="21.85546875" style="240" customWidth="1"/>
    <col min="2050" max="2064" width="9.85546875" style="240" customWidth="1"/>
    <col min="2065" max="2304" width="11.42578125" style="240"/>
    <col min="2305" max="2305" width="21.85546875" style="240" customWidth="1"/>
    <col min="2306" max="2320" width="9.85546875" style="240" customWidth="1"/>
    <col min="2321" max="2560" width="11.42578125" style="240"/>
    <col min="2561" max="2561" width="21.85546875" style="240" customWidth="1"/>
    <col min="2562" max="2576" width="9.85546875" style="240" customWidth="1"/>
    <col min="2577" max="2816" width="11.42578125" style="240"/>
    <col min="2817" max="2817" width="21.85546875" style="240" customWidth="1"/>
    <col min="2818" max="2832" width="9.85546875" style="240" customWidth="1"/>
    <col min="2833" max="3072" width="11.42578125" style="240"/>
    <col min="3073" max="3073" width="21.85546875" style="240" customWidth="1"/>
    <col min="3074" max="3088" width="9.85546875" style="240" customWidth="1"/>
    <col min="3089" max="3328" width="11.42578125" style="240"/>
    <col min="3329" max="3329" width="21.85546875" style="240" customWidth="1"/>
    <col min="3330" max="3344" width="9.85546875" style="240" customWidth="1"/>
    <col min="3345" max="3584" width="11.42578125" style="240"/>
    <col min="3585" max="3585" width="21.85546875" style="240" customWidth="1"/>
    <col min="3586" max="3600" width="9.85546875" style="240" customWidth="1"/>
    <col min="3601" max="3840" width="11.42578125" style="240"/>
    <col min="3841" max="3841" width="21.85546875" style="240" customWidth="1"/>
    <col min="3842" max="3856" width="9.85546875" style="240" customWidth="1"/>
    <col min="3857" max="4096" width="11.42578125" style="240"/>
    <col min="4097" max="4097" width="21.85546875" style="240" customWidth="1"/>
    <col min="4098" max="4112" width="9.85546875" style="240" customWidth="1"/>
    <col min="4113" max="4352" width="11.42578125" style="240"/>
    <col min="4353" max="4353" width="21.85546875" style="240" customWidth="1"/>
    <col min="4354" max="4368" width="9.85546875" style="240" customWidth="1"/>
    <col min="4369" max="4608" width="11.42578125" style="240"/>
    <col min="4609" max="4609" width="21.85546875" style="240" customWidth="1"/>
    <col min="4610" max="4624" width="9.85546875" style="240" customWidth="1"/>
    <col min="4625" max="4864" width="11.42578125" style="240"/>
    <col min="4865" max="4865" width="21.85546875" style="240" customWidth="1"/>
    <col min="4866" max="4880" width="9.85546875" style="240" customWidth="1"/>
    <col min="4881" max="5120" width="11.42578125" style="240"/>
    <col min="5121" max="5121" width="21.85546875" style="240" customWidth="1"/>
    <col min="5122" max="5136" width="9.85546875" style="240" customWidth="1"/>
    <col min="5137" max="5376" width="11.42578125" style="240"/>
    <col min="5377" max="5377" width="21.85546875" style="240" customWidth="1"/>
    <col min="5378" max="5392" width="9.85546875" style="240" customWidth="1"/>
    <col min="5393" max="5632" width="11.42578125" style="240"/>
    <col min="5633" max="5633" width="21.85546875" style="240" customWidth="1"/>
    <col min="5634" max="5648" width="9.85546875" style="240" customWidth="1"/>
    <col min="5649" max="5888" width="11.42578125" style="240"/>
    <col min="5889" max="5889" width="21.85546875" style="240" customWidth="1"/>
    <col min="5890" max="5904" width="9.85546875" style="240" customWidth="1"/>
    <col min="5905" max="6144" width="11.42578125" style="240"/>
    <col min="6145" max="6145" width="21.85546875" style="240" customWidth="1"/>
    <col min="6146" max="6160" width="9.85546875" style="240" customWidth="1"/>
    <col min="6161" max="6400" width="11.42578125" style="240"/>
    <col min="6401" max="6401" width="21.85546875" style="240" customWidth="1"/>
    <col min="6402" max="6416" width="9.85546875" style="240" customWidth="1"/>
    <col min="6417" max="6656" width="11.42578125" style="240"/>
    <col min="6657" max="6657" width="21.85546875" style="240" customWidth="1"/>
    <col min="6658" max="6672" width="9.85546875" style="240" customWidth="1"/>
    <col min="6673" max="6912" width="11.42578125" style="240"/>
    <col min="6913" max="6913" width="21.85546875" style="240" customWidth="1"/>
    <col min="6914" max="6928" width="9.85546875" style="240" customWidth="1"/>
    <col min="6929" max="7168" width="11.42578125" style="240"/>
    <col min="7169" max="7169" width="21.85546875" style="240" customWidth="1"/>
    <col min="7170" max="7184" width="9.85546875" style="240" customWidth="1"/>
    <col min="7185" max="7424" width="11.42578125" style="240"/>
    <col min="7425" max="7425" width="21.85546875" style="240" customWidth="1"/>
    <col min="7426" max="7440" width="9.85546875" style="240" customWidth="1"/>
    <col min="7441" max="7680" width="11.42578125" style="240"/>
    <col min="7681" max="7681" width="21.85546875" style="240" customWidth="1"/>
    <col min="7682" max="7696" width="9.85546875" style="240" customWidth="1"/>
    <col min="7697" max="7936" width="11.42578125" style="240"/>
    <col min="7937" max="7937" width="21.85546875" style="240" customWidth="1"/>
    <col min="7938" max="7952" width="9.85546875" style="240" customWidth="1"/>
    <col min="7953" max="8192" width="11.42578125" style="240"/>
    <col min="8193" max="8193" width="21.85546875" style="240" customWidth="1"/>
    <col min="8194" max="8208" width="9.85546875" style="240" customWidth="1"/>
    <col min="8209" max="8448" width="11.42578125" style="240"/>
    <col min="8449" max="8449" width="21.85546875" style="240" customWidth="1"/>
    <col min="8450" max="8464" width="9.85546875" style="240" customWidth="1"/>
    <col min="8465" max="8704" width="11.42578125" style="240"/>
    <col min="8705" max="8705" width="21.85546875" style="240" customWidth="1"/>
    <col min="8706" max="8720" width="9.85546875" style="240" customWidth="1"/>
    <col min="8721" max="8960" width="11.42578125" style="240"/>
    <col min="8961" max="8961" width="21.85546875" style="240" customWidth="1"/>
    <col min="8962" max="8976" width="9.85546875" style="240" customWidth="1"/>
    <col min="8977" max="9216" width="11.42578125" style="240"/>
    <col min="9217" max="9217" width="21.85546875" style="240" customWidth="1"/>
    <col min="9218" max="9232" width="9.85546875" style="240" customWidth="1"/>
    <col min="9233" max="9472" width="11.42578125" style="240"/>
    <col min="9473" max="9473" width="21.85546875" style="240" customWidth="1"/>
    <col min="9474" max="9488" width="9.85546875" style="240" customWidth="1"/>
    <col min="9489" max="9728" width="11.42578125" style="240"/>
    <col min="9729" max="9729" width="21.85546875" style="240" customWidth="1"/>
    <col min="9730" max="9744" width="9.85546875" style="240" customWidth="1"/>
    <col min="9745" max="9984" width="11.42578125" style="240"/>
    <col min="9985" max="9985" width="21.85546875" style="240" customWidth="1"/>
    <col min="9986" max="10000" width="9.85546875" style="240" customWidth="1"/>
    <col min="10001" max="10240" width="11.42578125" style="240"/>
    <col min="10241" max="10241" width="21.85546875" style="240" customWidth="1"/>
    <col min="10242" max="10256" width="9.85546875" style="240" customWidth="1"/>
    <col min="10257" max="10496" width="11.42578125" style="240"/>
    <col min="10497" max="10497" width="21.85546875" style="240" customWidth="1"/>
    <col min="10498" max="10512" width="9.85546875" style="240" customWidth="1"/>
    <col min="10513" max="10752" width="11.42578125" style="240"/>
    <col min="10753" max="10753" width="21.85546875" style="240" customWidth="1"/>
    <col min="10754" max="10768" width="9.85546875" style="240" customWidth="1"/>
    <col min="10769" max="11008" width="11.42578125" style="240"/>
    <col min="11009" max="11009" width="21.85546875" style="240" customWidth="1"/>
    <col min="11010" max="11024" width="9.85546875" style="240" customWidth="1"/>
    <col min="11025" max="11264" width="11.42578125" style="240"/>
    <col min="11265" max="11265" width="21.85546875" style="240" customWidth="1"/>
    <col min="11266" max="11280" width="9.85546875" style="240" customWidth="1"/>
    <col min="11281" max="11520" width="11.42578125" style="240"/>
    <col min="11521" max="11521" width="21.85546875" style="240" customWidth="1"/>
    <col min="11522" max="11536" width="9.85546875" style="240" customWidth="1"/>
    <col min="11537" max="11776" width="11.42578125" style="240"/>
    <col min="11777" max="11777" width="21.85546875" style="240" customWidth="1"/>
    <col min="11778" max="11792" width="9.85546875" style="240" customWidth="1"/>
    <col min="11793" max="12032" width="11.42578125" style="240"/>
    <col min="12033" max="12033" width="21.85546875" style="240" customWidth="1"/>
    <col min="12034" max="12048" width="9.85546875" style="240" customWidth="1"/>
    <col min="12049" max="12288" width="11.42578125" style="240"/>
    <col min="12289" max="12289" width="21.85546875" style="240" customWidth="1"/>
    <col min="12290" max="12304" width="9.85546875" style="240" customWidth="1"/>
    <col min="12305" max="12544" width="11.42578125" style="240"/>
    <col min="12545" max="12545" width="21.85546875" style="240" customWidth="1"/>
    <col min="12546" max="12560" width="9.85546875" style="240" customWidth="1"/>
    <col min="12561" max="12800" width="11.42578125" style="240"/>
    <col min="12801" max="12801" width="21.85546875" style="240" customWidth="1"/>
    <col min="12802" max="12816" width="9.85546875" style="240" customWidth="1"/>
    <col min="12817" max="13056" width="11.42578125" style="240"/>
    <col min="13057" max="13057" width="21.85546875" style="240" customWidth="1"/>
    <col min="13058" max="13072" width="9.85546875" style="240" customWidth="1"/>
    <col min="13073" max="13312" width="11.42578125" style="240"/>
    <col min="13313" max="13313" width="21.85546875" style="240" customWidth="1"/>
    <col min="13314" max="13328" width="9.85546875" style="240" customWidth="1"/>
    <col min="13329" max="13568" width="11.42578125" style="240"/>
    <col min="13569" max="13569" width="21.85546875" style="240" customWidth="1"/>
    <col min="13570" max="13584" width="9.85546875" style="240" customWidth="1"/>
    <col min="13585" max="13824" width="11.42578125" style="240"/>
    <col min="13825" max="13825" width="21.85546875" style="240" customWidth="1"/>
    <col min="13826" max="13840" width="9.85546875" style="240" customWidth="1"/>
    <col min="13841" max="14080" width="11.42578125" style="240"/>
    <col min="14081" max="14081" width="21.85546875" style="240" customWidth="1"/>
    <col min="14082" max="14096" width="9.85546875" style="240" customWidth="1"/>
    <col min="14097" max="14336" width="11.42578125" style="240"/>
    <col min="14337" max="14337" width="21.85546875" style="240" customWidth="1"/>
    <col min="14338" max="14352" width="9.85546875" style="240" customWidth="1"/>
    <col min="14353" max="14592" width="11.42578125" style="240"/>
    <col min="14593" max="14593" width="21.85546875" style="240" customWidth="1"/>
    <col min="14594" max="14608" width="9.85546875" style="240" customWidth="1"/>
    <col min="14609" max="14848" width="11.42578125" style="240"/>
    <col min="14849" max="14849" width="21.85546875" style="240" customWidth="1"/>
    <col min="14850" max="14864" width="9.85546875" style="240" customWidth="1"/>
    <col min="14865" max="15104" width="11.42578125" style="240"/>
    <col min="15105" max="15105" width="21.85546875" style="240" customWidth="1"/>
    <col min="15106" max="15120" width="9.85546875" style="240" customWidth="1"/>
    <col min="15121" max="15360" width="11.42578125" style="240"/>
    <col min="15361" max="15361" width="21.85546875" style="240" customWidth="1"/>
    <col min="15362" max="15376" width="9.85546875" style="240" customWidth="1"/>
    <col min="15377" max="15616" width="11.42578125" style="240"/>
    <col min="15617" max="15617" width="21.85546875" style="240" customWidth="1"/>
    <col min="15618" max="15632" width="9.85546875" style="240" customWidth="1"/>
    <col min="15633" max="15872" width="11.42578125" style="240"/>
    <col min="15873" max="15873" width="21.85546875" style="240" customWidth="1"/>
    <col min="15874" max="15888" width="9.85546875" style="240" customWidth="1"/>
    <col min="15889" max="16128" width="11.42578125" style="240"/>
    <col min="16129" max="16129" width="21.85546875" style="240" customWidth="1"/>
    <col min="16130" max="16144" width="9.85546875" style="240" customWidth="1"/>
    <col min="16145" max="16384" width="11.42578125" style="240"/>
  </cols>
  <sheetData>
    <row r="1" spans="1:32" ht="15.75" x14ac:dyDescent="0.25">
      <c r="A1" s="21" t="s">
        <v>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32" ht="15.75" x14ac:dyDescent="0.25">
      <c r="A2" s="366" t="s">
        <v>274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32" ht="15.75" x14ac:dyDescent="0.25">
      <c r="A3" s="365"/>
      <c r="B3" s="367" t="s">
        <v>87</v>
      </c>
      <c r="C3" s="495" t="s">
        <v>348</v>
      </c>
    </row>
    <row r="4" spans="1:32" ht="15.75" x14ac:dyDescent="0.25">
      <c r="A4" s="365"/>
      <c r="B4" s="367" t="s">
        <v>87</v>
      </c>
      <c r="C4" s="495" t="s">
        <v>349</v>
      </c>
    </row>
    <row r="5" spans="1:32" ht="15.75" x14ac:dyDescent="0.25">
      <c r="A5" s="365"/>
      <c r="B5" s="367" t="s">
        <v>87</v>
      </c>
      <c r="C5" s="495" t="s">
        <v>350</v>
      </c>
    </row>
    <row r="7" spans="1:32" ht="15.75" x14ac:dyDescent="0.25">
      <c r="A7" s="370"/>
      <c r="B7" s="597" t="s">
        <v>434</v>
      </c>
      <c r="C7" s="598"/>
      <c r="D7" s="598"/>
      <c r="E7" s="598"/>
      <c r="F7" s="598"/>
      <c r="G7" s="598"/>
      <c r="H7" s="598"/>
      <c r="I7" s="598"/>
      <c r="J7" s="598"/>
      <c r="K7" s="598"/>
    </row>
    <row r="8" spans="1:32" ht="15.75" x14ac:dyDescent="0.25">
      <c r="A8" s="371"/>
      <c r="B8" s="599" t="s">
        <v>278</v>
      </c>
      <c r="C8" s="600"/>
      <c r="D8" s="600"/>
      <c r="E8" s="600"/>
      <c r="F8" s="600"/>
      <c r="G8" s="600"/>
      <c r="H8" s="600"/>
      <c r="I8" s="600"/>
      <c r="J8" s="600"/>
      <c r="K8" s="600"/>
    </row>
    <row r="9" spans="1:32" x14ac:dyDescent="0.25">
      <c r="A9" s="372" t="s">
        <v>279</v>
      </c>
      <c r="B9" s="373" t="s">
        <v>288</v>
      </c>
      <c r="C9" s="373">
        <v>2013</v>
      </c>
      <c r="D9" s="373">
        <v>2014</v>
      </c>
      <c r="E9" s="373">
        <v>2015</v>
      </c>
      <c r="F9" s="373" t="s">
        <v>289</v>
      </c>
      <c r="G9" s="373">
        <v>2017</v>
      </c>
      <c r="H9" s="373">
        <v>2018</v>
      </c>
      <c r="I9" s="373">
        <v>2019</v>
      </c>
      <c r="J9" s="373">
        <v>2020</v>
      </c>
      <c r="K9" s="373">
        <v>2021</v>
      </c>
    </row>
    <row r="10" spans="1:32" x14ac:dyDescent="0.25">
      <c r="A10" s="375" t="s">
        <v>39</v>
      </c>
      <c r="B10" s="376">
        <v>35.299999999999997</v>
      </c>
      <c r="C10" s="376">
        <v>31.8</v>
      </c>
      <c r="D10" s="376">
        <v>31.7</v>
      </c>
      <c r="E10" s="376">
        <v>31.1</v>
      </c>
      <c r="F10" s="376">
        <v>29.8</v>
      </c>
      <c r="G10" s="376">
        <v>29</v>
      </c>
      <c r="H10" s="376">
        <v>28.3</v>
      </c>
      <c r="I10" s="376">
        <v>29.8</v>
      </c>
      <c r="J10" s="376">
        <v>34</v>
      </c>
      <c r="K10" s="376">
        <v>29.3</v>
      </c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</row>
    <row r="11" spans="1:32" x14ac:dyDescent="0.25">
      <c r="A11" s="375" t="s">
        <v>41</v>
      </c>
      <c r="B11" s="376">
        <v>38</v>
      </c>
      <c r="C11" s="376">
        <v>36</v>
      </c>
      <c r="D11" s="376">
        <v>32.6</v>
      </c>
      <c r="E11" s="376">
        <v>30</v>
      </c>
      <c r="F11" s="376">
        <v>29.2</v>
      </c>
      <c r="G11" s="376">
        <v>28.7</v>
      </c>
      <c r="H11" s="376">
        <v>27.8</v>
      </c>
      <c r="I11" s="376">
        <v>27.3</v>
      </c>
      <c r="J11" s="376">
        <v>40.200000000000003</v>
      </c>
      <c r="K11" s="376">
        <v>35.6</v>
      </c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</row>
    <row r="12" spans="1:32" x14ac:dyDescent="0.25">
      <c r="A12" s="375" t="s">
        <v>76</v>
      </c>
      <c r="B12" s="376">
        <v>27</v>
      </c>
      <c r="C12" s="376">
        <v>24.3</v>
      </c>
      <c r="D12" s="376">
        <v>23.3</v>
      </c>
      <c r="E12" s="376">
        <v>25.1</v>
      </c>
      <c r="F12" s="376">
        <v>25.9</v>
      </c>
      <c r="G12" s="376">
        <v>28.4</v>
      </c>
      <c r="H12" s="376">
        <v>26.4</v>
      </c>
      <c r="I12" s="376">
        <v>27.2</v>
      </c>
      <c r="J12" s="376">
        <v>40.1</v>
      </c>
      <c r="K12" s="376">
        <v>35.799999999999997</v>
      </c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</row>
    <row r="13" spans="1:32" x14ac:dyDescent="0.25">
      <c r="A13" s="375" t="s">
        <v>43</v>
      </c>
      <c r="B13" s="376">
        <v>50.8</v>
      </c>
      <c r="C13" s="376">
        <v>48.5</v>
      </c>
      <c r="D13" s="376">
        <v>46.7</v>
      </c>
      <c r="E13" s="376">
        <v>46.8</v>
      </c>
      <c r="F13" s="376">
        <v>48</v>
      </c>
      <c r="G13" s="376">
        <v>44.3</v>
      </c>
      <c r="H13" s="376">
        <v>43.4</v>
      </c>
      <c r="I13" s="376">
        <v>46</v>
      </c>
      <c r="J13" s="376">
        <v>52.7</v>
      </c>
      <c r="K13" s="376">
        <v>48.5</v>
      </c>
      <c r="S13" s="377"/>
      <c r="T13" s="377"/>
      <c r="U13" s="377"/>
      <c r="V13" s="377"/>
      <c r="W13" s="377"/>
      <c r="X13" s="377"/>
      <c r="Y13" s="377"/>
      <c r="Z13" s="377"/>
      <c r="AA13" s="377"/>
      <c r="AB13" s="377"/>
      <c r="AC13" s="377"/>
      <c r="AD13" s="377"/>
      <c r="AE13" s="377"/>
      <c r="AF13" s="377"/>
    </row>
    <row r="14" spans="1:32" x14ac:dyDescent="0.25">
      <c r="A14" s="375" t="s">
        <v>44</v>
      </c>
      <c r="B14" s="376">
        <v>42.7</v>
      </c>
      <c r="C14" s="376">
        <v>45.7</v>
      </c>
      <c r="D14" s="376">
        <v>44.3</v>
      </c>
      <c r="E14" s="376">
        <v>42.9</v>
      </c>
      <c r="F14" s="376">
        <v>40.5</v>
      </c>
      <c r="G14" s="376">
        <v>36.5</v>
      </c>
      <c r="H14" s="376">
        <v>34.200000000000003</v>
      </c>
      <c r="I14" s="376">
        <v>35.700000000000003</v>
      </c>
      <c r="J14" s="376">
        <v>39.799999999999997</v>
      </c>
      <c r="K14" s="376">
        <v>38.4</v>
      </c>
      <c r="S14" s="377"/>
      <c r="T14" s="377"/>
      <c r="U14" s="377"/>
      <c r="V14" s="377"/>
      <c r="W14" s="377"/>
      <c r="X14" s="377"/>
      <c r="Y14" s="377"/>
      <c r="Z14" s="377"/>
      <c r="AA14" s="377"/>
      <c r="AB14" s="377"/>
      <c r="AC14" s="377"/>
      <c r="AD14" s="377"/>
      <c r="AE14" s="377"/>
      <c r="AF14" s="377"/>
    </row>
    <row r="15" spans="1:32" x14ac:dyDescent="0.25">
      <c r="A15" s="375" t="s">
        <v>45</v>
      </c>
      <c r="B15" s="376">
        <v>43</v>
      </c>
      <c r="C15" s="376">
        <v>39.4</v>
      </c>
      <c r="D15" s="376">
        <v>37.1</v>
      </c>
      <c r="E15" s="376">
        <v>36.299999999999997</v>
      </c>
      <c r="F15" s="376">
        <v>36.200000000000003</v>
      </c>
      <c r="G15" s="376">
        <v>33.299999999999997</v>
      </c>
      <c r="H15" s="376">
        <v>29.6</v>
      </c>
      <c r="I15" s="376">
        <v>28.7</v>
      </c>
      <c r="J15" s="376">
        <v>30.7</v>
      </c>
      <c r="K15" s="376">
        <v>28.4</v>
      </c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</row>
    <row r="16" spans="1:32" x14ac:dyDescent="0.25">
      <c r="A16" s="375" t="s">
        <v>46</v>
      </c>
      <c r="B16" s="376">
        <v>51.4</v>
      </c>
      <c r="C16" s="376">
        <v>50.6</v>
      </c>
      <c r="D16" s="376">
        <v>47.3</v>
      </c>
      <c r="E16" s="376">
        <v>51.2</v>
      </c>
      <c r="F16" s="376">
        <v>46</v>
      </c>
      <c r="G16" s="376">
        <v>45.3</v>
      </c>
      <c r="H16" s="376">
        <v>48.5</v>
      </c>
      <c r="I16" s="376">
        <v>48.8</v>
      </c>
      <c r="J16" s="376">
        <v>43.9</v>
      </c>
      <c r="K16" s="376">
        <v>44.8</v>
      </c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</row>
    <row r="17" spans="1:32" x14ac:dyDescent="0.25">
      <c r="A17" s="375" t="s">
        <v>48</v>
      </c>
      <c r="B17" s="376">
        <v>68.5</v>
      </c>
      <c r="C17" s="376">
        <v>65</v>
      </c>
      <c r="D17" s="376">
        <v>63</v>
      </c>
      <c r="E17" s="376">
        <v>61</v>
      </c>
      <c r="F17" s="376">
        <v>59.7</v>
      </c>
      <c r="G17" s="376">
        <v>57.2</v>
      </c>
      <c r="H17" s="376">
        <v>58.8</v>
      </c>
      <c r="I17" s="376">
        <v>59.6</v>
      </c>
      <c r="J17" s="376">
        <v>55.6</v>
      </c>
      <c r="K17" s="376">
        <v>58.3</v>
      </c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</row>
    <row r="18" spans="1:32" x14ac:dyDescent="0.25">
      <c r="A18" s="375" t="s">
        <v>49</v>
      </c>
      <c r="B18" s="376">
        <v>51.7</v>
      </c>
      <c r="C18" s="376">
        <v>50.4</v>
      </c>
      <c r="D18" s="376">
        <v>47.2</v>
      </c>
      <c r="E18" s="376">
        <v>48.6</v>
      </c>
      <c r="F18" s="376">
        <v>48.5</v>
      </c>
      <c r="G18" s="376">
        <v>46.8</v>
      </c>
      <c r="H18" s="376">
        <v>48.9</v>
      </c>
      <c r="I18" s="376">
        <v>51.7</v>
      </c>
      <c r="J18" s="376">
        <v>58.3</v>
      </c>
      <c r="K18" s="376">
        <v>56</v>
      </c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</row>
    <row r="19" spans="1:32" x14ac:dyDescent="0.25">
      <c r="A19" s="375" t="s">
        <v>50</v>
      </c>
      <c r="B19" s="376">
        <v>73.900000000000006</v>
      </c>
      <c r="C19" s="376">
        <v>69</v>
      </c>
      <c r="D19" s="376">
        <v>72.3</v>
      </c>
      <c r="E19" s="376">
        <v>70.7</v>
      </c>
      <c r="F19" s="376">
        <v>67.2</v>
      </c>
      <c r="G19" s="376">
        <v>66.099999999999994</v>
      </c>
      <c r="H19" s="376">
        <v>68.599999999999994</v>
      </c>
      <c r="I19" s="376">
        <v>68.400000000000006</v>
      </c>
      <c r="J19" s="376">
        <v>64.599999999999994</v>
      </c>
      <c r="K19" s="376">
        <v>63.4</v>
      </c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</row>
    <row r="20" spans="1:32" x14ac:dyDescent="0.25">
      <c r="A20" s="375" t="s">
        <v>51</v>
      </c>
      <c r="B20" s="376">
        <v>66.400000000000006</v>
      </c>
      <c r="C20" s="376">
        <v>57.8</v>
      </c>
      <c r="D20" s="376">
        <v>54.2</v>
      </c>
      <c r="E20" s="376">
        <v>55.4</v>
      </c>
      <c r="F20" s="376">
        <v>53.8</v>
      </c>
      <c r="G20" s="376">
        <v>53.2</v>
      </c>
      <c r="H20" s="376">
        <v>52.6</v>
      </c>
      <c r="I20" s="376">
        <v>54.2</v>
      </c>
      <c r="J20" s="376">
        <v>59.4</v>
      </c>
      <c r="K20" s="376">
        <v>58.6</v>
      </c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</row>
    <row r="21" spans="1:32" x14ac:dyDescent="0.25">
      <c r="A21" s="375" t="s">
        <v>52</v>
      </c>
      <c r="B21" s="376">
        <v>26.8</v>
      </c>
      <c r="C21" s="376">
        <v>21.7</v>
      </c>
      <c r="D21" s="376">
        <v>19.899999999999999</v>
      </c>
      <c r="E21" s="376">
        <v>19.600000000000001</v>
      </c>
      <c r="F21" s="376">
        <v>20.100000000000001</v>
      </c>
      <c r="G21" s="376">
        <v>17.899999999999999</v>
      </c>
      <c r="H21" s="376">
        <v>18.2</v>
      </c>
      <c r="I21" s="376">
        <v>20.399999999999999</v>
      </c>
      <c r="J21" s="376">
        <v>27</v>
      </c>
      <c r="K21" s="376">
        <v>22.8</v>
      </c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</row>
    <row r="22" spans="1:32" x14ac:dyDescent="0.25">
      <c r="A22" s="375" t="s">
        <v>55</v>
      </c>
      <c r="B22" s="376">
        <v>53.6</v>
      </c>
      <c r="C22" s="376">
        <v>54.3</v>
      </c>
      <c r="D22" s="376">
        <v>52.8</v>
      </c>
      <c r="E22" s="376">
        <v>53.3</v>
      </c>
      <c r="F22" s="376">
        <v>53.3</v>
      </c>
      <c r="G22" s="376">
        <v>44.1</v>
      </c>
      <c r="H22" s="376">
        <v>45.8</v>
      </c>
      <c r="I22" s="376">
        <v>51.2</v>
      </c>
      <c r="J22" s="376">
        <v>55.6</v>
      </c>
      <c r="K22" s="376">
        <v>43.7</v>
      </c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</row>
    <row r="23" spans="1:32" x14ac:dyDescent="0.25">
      <c r="A23" s="375" t="s">
        <v>56</v>
      </c>
      <c r="B23" s="376">
        <v>61.9</v>
      </c>
      <c r="C23" s="376">
        <v>59.5</v>
      </c>
      <c r="D23" s="376">
        <v>57</v>
      </c>
      <c r="E23" s="376">
        <v>57.2</v>
      </c>
      <c r="F23" s="376">
        <v>56.1</v>
      </c>
      <c r="G23" s="376">
        <v>55.6</v>
      </c>
      <c r="H23" s="376">
        <v>57.2</v>
      </c>
      <c r="I23" s="376">
        <v>61.8</v>
      </c>
      <c r="J23" s="376">
        <v>66.3</v>
      </c>
      <c r="K23" s="376">
        <v>67.400000000000006</v>
      </c>
      <c r="S23" s="377"/>
      <c r="T23" s="377"/>
      <c r="U23" s="377"/>
      <c r="V23" s="377"/>
      <c r="W23" s="377"/>
      <c r="X23" s="377"/>
      <c r="Y23" s="377"/>
      <c r="Z23" s="377"/>
      <c r="AA23" s="377"/>
      <c r="AB23" s="377"/>
      <c r="AC23" s="377"/>
      <c r="AD23" s="377"/>
      <c r="AE23" s="377"/>
      <c r="AF23" s="377"/>
    </row>
    <row r="24" spans="1:32" x14ac:dyDescent="0.25">
      <c r="A24" s="375" t="s">
        <v>57</v>
      </c>
      <c r="B24" s="376">
        <v>58.3</v>
      </c>
      <c r="C24" s="376">
        <v>56.1</v>
      </c>
      <c r="D24" s="376">
        <v>54.6</v>
      </c>
      <c r="E24" s="376">
        <v>51.7</v>
      </c>
      <c r="F24" s="376">
        <v>55.9</v>
      </c>
      <c r="G24" s="376">
        <v>54.7</v>
      </c>
      <c r="H24" s="376">
        <v>51.7</v>
      </c>
      <c r="I24" s="376">
        <v>53.5</v>
      </c>
      <c r="J24" s="376">
        <v>59.8</v>
      </c>
      <c r="K24" s="376">
        <v>61.1</v>
      </c>
      <c r="S24" s="377"/>
      <c r="T24" s="377"/>
      <c r="U24" s="377"/>
      <c r="V24" s="377"/>
      <c r="W24" s="377"/>
      <c r="X24" s="377"/>
      <c r="Y24" s="377"/>
      <c r="Z24" s="377"/>
      <c r="AA24" s="377"/>
      <c r="AB24" s="377"/>
      <c r="AC24" s="377"/>
      <c r="AD24" s="377"/>
      <c r="AE24" s="377"/>
      <c r="AF24" s="377"/>
    </row>
    <row r="25" spans="1:32" x14ac:dyDescent="0.25">
      <c r="A25" s="375" t="s">
        <v>58</v>
      </c>
      <c r="B25" s="376">
        <v>37.299999999999997</v>
      </c>
      <c r="C25" s="376">
        <v>35</v>
      </c>
      <c r="D25" s="376">
        <v>31.4</v>
      </c>
      <c r="E25" s="376">
        <v>30.2</v>
      </c>
      <c r="F25" s="376">
        <v>32.5</v>
      </c>
      <c r="G25" s="376">
        <v>32.700000000000003</v>
      </c>
      <c r="H25" s="376">
        <v>32.6</v>
      </c>
      <c r="I25" s="376">
        <v>32.700000000000003</v>
      </c>
      <c r="J25" s="376">
        <v>40</v>
      </c>
      <c r="K25" s="376">
        <v>33.799999999999997</v>
      </c>
      <c r="S25" s="377"/>
      <c r="T25" s="377"/>
      <c r="U25" s="377"/>
      <c r="V25" s="377"/>
      <c r="W25" s="377"/>
      <c r="X25" s="377"/>
      <c r="Y25" s="377"/>
      <c r="Z25" s="377"/>
      <c r="AA25" s="377"/>
      <c r="AB25" s="377"/>
      <c r="AC25" s="377"/>
      <c r="AD25" s="377"/>
      <c r="AE25" s="377"/>
      <c r="AF25" s="377"/>
    </row>
    <row r="26" spans="1:32" x14ac:dyDescent="0.25">
      <c r="A26" s="375" t="s">
        <v>59</v>
      </c>
      <c r="B26" s="376">
        <v>60.1</v>
      </c>
      <c r="C26" s="376">
        <v>57.1</v>
      </c>
      <c r="D26" s="376">
        <v>53.5</v>
      </c>
      <c r="E26" s="376">
        <v>50.2</v>
      </c>
      <c r="F26" s="376">
        <v>54.1</v>
      </c>
      <c r="G26" s="376">
        <v>48.9</v>
      </c>
      <c r="H26" s="376">
        <v>50.4</v>
      </c>
      <c r="I26" s="376">
        <v>51</v>
      </c>
      <c r="J26" s="376">
        <v>49.9</v>
      </c>
      <c r="K26" s="376">
        <v>47.6</v>
      </c>
      <c r="S26" s="377"/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7"/>
      <c r="AE26" s="377"/>
      <c r="AF26" s="377"/>
    </row>
    <row r="27" spans="1:32" x14ac:dyDescent="0.25">
      <c r="A27" s="375" t="s">
        <v>60</v>
      </c>
      <c r="B27" s="376">
        <v>44.2</v>
      </c>
      <c r="C27" s="376">
        <v>43.6</v>
      </c>
      <c r="D27" s="376">
        <v>44.6</v>
      </c>
      <c r="E27" s="376">
        <v>45.9</v>
      </c>
      <c r="F27" s="376">
        <v>46.2</v>
      </c>
      <c r="G27" s="376">
        <v>45.1</v>
      </c>
      <c r="H27" s="376">
        <v>47.4</v>
      </c>
      <c r="I27" s="376">
        <v>51.9</v>
      </c>
      <c r="J27" s="376">
        <v>56.3</v>
      </c>
      <c r="K27" s="376">
        <v>52.5</v>
      </c>
      <c r="S27" s="377"/>
      <c r="T27" s="377"/>
      <c r="U27" s="377"/>
      <c r="V27" s="377"/>
      <c r="W27" s="377"/>
      <c r="X27" s="377"/>
      <c r="Y27" s="377"/>
      <c r="Z27" s="377"/>
      <c r="AA27" s="377"/>
      <c r="AB27" s="377"/>
      <c r="AC27" s="377"/>
      <c r="AD27" s="377"/>
      <c r="AE27" s="377"/>
      <c r="AF27" s="377"/>
    </row>
    <row r="28" spans="1:32" x14ac:dyDescent="0.25">
      <c r="A28" s="375" t="s">
        <v>62</v>
      </c>
      <c r="B28" s="376">
        <v>47.1</v>
      </c>
      <c r="C28" s="376">
        <v>43.7</v>
      </c>
      <c r="D28" s="376">
        <v>40.200000000000003</v>
      </c>
      <c r="E28" s="376">
        <v>40.5</v>
      </c>
      <c r="F28" s="376">
        <v>38.9</v>
      </c>
      <c r="G28" s="376">
        <v>35.299999999999997</v>
      </c>
      <c r="H28" s="376">
        <v>32.1</v>
      </c>
      <c r="I28" s="376">
        <v>33</v>
      </c>
      <c r="J28" s="376">
        <v>38.299999999999997</v>
      </c>
      <c r="K28" s="376">
        <v>35.700000000000003</v>
      </c>
      <c r="S28" s="377"/>
      <c r="T28" s="377"/>
      <c r="U28" s="377"/>
      <c r="V28" s="377"/>
      <c r="W28" s="377"/>
      <c r="X28" s="377"/>
      <c r="Y28" s="377"/>
      <c r="Z28" s="377"/>
      <c r="AA28" s="377"/>
      <c r="AB28" s="377"/>
      <c r="AC28" s="377"/>
      <c r="AD28" s="377"/>
      <c r="AE28" s="377"/>
      <c r="AF28" s="377"/>
    </row>
    <row r="29" spans="1:32" x14ac:dyDescent="0.25">
      <c r="A29" s="375" t="s">
        <v>63</v>
      </c>
      <c r="B29" s="376">
        <v>38.4</v>
      </c>
      <c r="C29" s="376">
        <v>39.4</v>
      </c>
      <c r="D29" s="376">
        <v>34.9</v>
      </c>
      <c r="E29" s="376">
        <v>33.700000000000003</v>
      </c>
      <c r="F29" s="376">
        <v>30.8</v>
      </c>
      <c r="G29" s="376">
        <v>27.9</v>
      </c>
      <c r="H29" s="376">
        <v>28.7</v>
      </c>
      <c r="I29" s="376">
        <v>28.7</v>
      </c>
      <c r="J29" s="376">
        <v>35.799999999999997</v>
      </c>
      <c r="K29" s="376">
        <v>29.8</v>
      </c>
      <c r="S29" s="377"/>
      <c r="T29" s="377"/>
      <c r="U29" s="377"/>
      <c r="V29" s="377"/>
      <c r="W29" s="377"/>
      <c r="X29" s="377"/>
      <c r="Y29" s="377"/>
      <c r="Z29" s="377"/>
      <c r="AA29" s="377"/>
      <c r="AB29" s="377"/>
      <c r="AC29" s="377"/>
      <c r="AD29" s="377"/>
      <c r="AE29" s="377"/>
      <c r="AF29" s="377"/>
    </row>
    <row r="30" spans="1:32" x14ac:dyDescent="0.25">
      <c r="A30" s="375" t="s">
        <v>64</v>
      </c>
      <c r="B30" s="376">
        <v>30.6</v>
      </c>
      <c r="C30" s="376">
        <v>28.5</v>
      </c>
      <c r="D30" s="376">
        <v>27.8</v>
      </c>
      <c r="E30" s="376">
        <v>26.9</v>
      </c>
      <c r="F30" s="376">
        <v>29.4</v>
      </c>
      <c r="G30" s="376">
        <v>29.7</v>
      </c>
      <c r="H30" s="376">
        <v>30.9</v>
      </c>
      <c r="I30" s="376">
        <v>31.1</v>
      </c>
      <c r="J30" s="376">
        <v>38.799999999999997</v>
      </c>
      <c r="K30" s="376">
        <v>36</v>
      </c>
      <c r="S30" s="377"/>
      <c r="T30" s="377"/>
      <c r="U30" s="377"/>
      <c r="V30" s="377"/>
      <c r="W30" s="377"/>
      <c r="X30" s="377"/>
      <c r="Y30" s="377"/>
      <c r="Z30" s="377"/>
      <c r="AA30" s="377"/>
      <c r="AB30" s="377"/>
      <c r="AC30" s="377"/>
      <c r="AD30" s="377"/>
      <c r="AE30" s="377"/>
      <c r="AF30" s="377"/>
    </row>
    <row r="31" spans="1:32" x14ac:dyDescent="0.25">
      <c r="A31" s="375" t="s">
        <v>65</v>
      </c>
      <c r="B31" s="376">
        <v>57.1</v>
      </c>
      <c r="C31" s="376">
        <v>52.6</v>
      </c>
      <c r="D31" s="376">
        <v>49.4</v>
      </c>
      <c r="E31" s="376">
        <v>50.5</v>
      </c>
      <c r="F31" s="376">
        <v>52.1</v>
      </c>
      <c r="G31" s="376">
        <v>47.5</v>
      </c>
      <c r="H31" s="376">
        <v>46.2</v>
      </c>
      <c r="I31" s="376">
        <v>50.3</v>
      </c>
      <c r="J31" s="376">
        <v>51.4</v>
      </c>
      <c r="K31" s="376">
        <v>54.6</v>
      </c>
      <c r="S31" s="377"/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7"/>
      <c r="AE31" s="377"/>
      <c r="AF31" s="377"/>
    </row>
    <row r="32" spans="1:32" x14ac:dyDescent="0.25">
      <c r="A32" s="375" t="s">
        <v>66</v>
      </c>
      <c r="B32" s="376">
        <v>48.8</v>
      </c>
      <c r="C32" s="376">
        <v>42.1</v>
      </c>
      <c r="D32" s="376">
        <v>40.200000000000003</v>
      </c>
      <c r="E32" s="376">
        <v>40.5</v>
      </c>
      <c r="F32" s="376">
        <v>39.700000000000003</v>
      </c>
      <c r="G32" s="376">
        <v>37.6</v>
      </c>
      <c r="H32" s="376">
        <v>39.1</v>
      </c>
      <c r="I32" s="376">
        <v>39.299999999999997</v>
      </c>
      <c r="J32" s="376">
        <v>45.7</v>
      </c>
      <c r="K32" s="376">
        <v>43.2</v>
      </c>
      <c r="S32" s="377"/>
      <c r="T32" s="377"/>
      <c r="U32" s="377"/>
      <c r="V32" s="377"/>
      <c r="W32" s="377"/>
      <c r="X32" s="377"/>
      <c r="Y32" s="377"/>
      <c r="Z32" s="377"/>
      <c r="AA32" s="377"/>
      <c r="AB32" s="377"/>
      <c r="AC32" s="377"/>
      <c r="AD32" s="377"/>
      <c r="AE32" s="377"/>
      <c r="AF32" s="377"/>
    </row>
    <row r="33" spans="1:32" x14ac:dyDescent="0.25">
      <c r="A33" s="375" t="s">
        <v>67</v>
      </c>
      <c r="B33" s="376">
        <v>31.8</v>
      </c>
      <c r="C33" s="376">
        <v>32.1</v>
      </c>
      <c r="D33" s="376">
        <v>27.5</v>
      </c>
      <c r="E33" s="376">
        <v>26.6</v>
      </c>
      <c r="F33" s="376">
        <v>27.5</v>
      </c>
      <c r="G33" s="376">
        <v>26</v>
      </c>
      <c r="H33" s="376">
        <v>24.7</v>
      </c>
      <c r="I33" s="376">
        <v>24</v>
      </c>
      <c r="J33" s="376">
        <v>34.5</v>
      </c>
      <c r="K33" s="376">
        <v>29.7</v>
      </c>
      <c r="S33" s="377"/>
      <c r="T33" s="377"/>
      <c r="U33" s="377"/>
      <c r="V33" s="377"/>
      <c r="W33" s="377"/>
      <c r="X33" s="377"/>
      <c r="Y33" s="377"/>
      <c r="Z33" s="377"/>
      <c r="AA33" s="377"/>
      <c r="AB33" s="377"/>
      <c r="AC33" s="377"/>
      <c r="AD33" s="377"/>
      <c r="AE33" s="377"/>
      <c r="AF33" s="377"/>
    </row>
    <row r="34" spans="1:32" s="370" customFormat="1" x14ac:dyDescent="0.25">
      <c r="A34" s="372" t="s">
        <v>95</v>
      </c>
      <c r="B34" s="378">
        <v>40.799999999999997</v>
      </c>
      <c r="C34" s="378">
        <v>38.299999999999997</v>
      </c>
      <c r="D34" s="378">
        <v>36.299999999999997</v>
      </c>
      <c r="E34" s="378">
        <v>36.1</v>
      </c>
      <c r="F34" s="378">
        <v>36.200000000000003</v>
      </c>
      <c r="G34" s="378">
        <v>35.200000000000003</v>
      </c>
      <c r="H34" s="378">
        <v>34.700000000000003</v>
      </c>
      <c r="I34" s="378">
        <v>35.700000000000003</v>
      </c>
      <c r="J34" s="378">
        <v>42.5</v>
      </c>
      <c r="K34" s="378">
        <v>39.299999999999997</v>
      </c>
      <c r="S34" s="377"/>
      <c r="T34" s="377"/>
      <c r="U34" s="377"/>
      <c r="V34" s="377"/>
      <c r="W34" s="377"/>
      <c r="X34" s="377"/>
      <c r="Y34" s="377"/>
      <c r="Z34" s="377"/>
      <c r="AA34" s="377"/>
      <c r="AB34" s="377"/>
      <c r="AC34" s="377"/>
      <c r="AD34" s="377"/>
      <c r="AE34" s="377"/>
      <c r="AF34" s="377"/>
    </row>
    <row r="36" spans="1:32" x14ac:dyDescent="0.25">
      <c r="A36" s="370"/>
      <c r="B36" s="601" t="s">
        <v>435</v>
      </c>
      <c r="C36" s="602"/>
      <c r="D36" s="602"/>
      <c r="E36" s="602"/>
      <c r="F36" s="602"/>
      <c r="G36" s="602"/>
      <c r="H36" s="602"/>
      <c r="I36" s="602"/>
      <c r="J36" s="602"/>
      <c r="K36" s="602"/>
    </row>
    <row r="37" spans="1:32" x14ac:dyDescent="0.25">
      <c r="A37" s="371"/>
      <c r="B37" s="603" t="s">
        <v>278</v>
      </c>
      <c r="C37" s="604"/>
      <c r="D37" s="604"/>
      <c r="E37" s="604"/>
      <c r="F37" s="604"/>
      <c r="G37" s="604"/>
      <c r="H37" s="604"/>
      <c r="I37" s="604"/>
      <c r="J37" s="604"/>
      <c r="K37" s="604"/>
    </row>
    <row r="38" spans="1:32" x14ac:dyDescent="0.25">
      <c r="A38" s="372" t="s">
        <v>279</v>
      </c>
      <c r="B38" s="373" t="s">
        <v>288</v>
      </c>
      <c r="C38" s="373">
        <v>2013</v>
      </c>
      <c r="D38" s="373">
        <v>2014</v>
      </c>
      <c r="E38" s="373">
        <v>2015</v>
      </c>
      <c r="F38" s="373" t="s">
        <v>289</v>
      </c>
      <c r="G38" s="373">
        <v>2017</v>
      </c>
      <c r="H38" s="373">
        <v>2018</v>
      </c>
      <c r="I38" s="373">
        <v>2019</v>
      </c>
      <c r="J38" s="373">
        <v>2020</v>
      </c>
      <c r="K38" s="373">
        <v>2021</v>
      </c>
    </row>
    <row r="39" spans="1:32" x14ac:dyDescent="0.25">
      <c r="A39" s="375" t="s">
        <v>39</v>
      </c>
      <c r="B39" s="376">
        <v>9.1999999999999993</v>
      </c>
      <c r="C39" s="376">
        <v>7.6</v>
      </c>
      <c r="D39" s="376">
        <v>8.6999999999999993</v>
      </c>
      <c r="E39" s="376">
        <v>7.9</v>
      </c>
      <c r="F39" s="376">
        <v>7.8</v>
      </c>
      <c r="G39" s="376">
        <v>6</v>
      </c>
      <c r="H39" s="376">
        <v>6.2</v>
      </c>
      <c r="I39" s="376">
        <v>7</v>
      </c>
      <c r="J39" s="376">
        <v>10.3</v>
      </c>
      <c r="K39" s="376">
        <v>7.3</v>
      </c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</row>
    <row r="40" spans="1:32" x14ac:dyDescent="0.25">
      <c r="A40" s="375" t="s">
        <v>41</v>
      </c>
      <c r="B40" s="376">
        <v>5.8</v>
      </c>
      <c r="C40" s="376">
        <v>5.3</v>
      </c>
      <c r="D40" s="376">
        <v>4.7</v>
      </c>
      <c r="E40" s="376">
        <v>3.7</v>
      </c>
      <c r="F40" s="376">
        <v>4</v>
      </c>
      <c r="G40" s="376">
        <v>3.1</v>
      </c>
      <c r="H40" s="376">
        <v>2.9</v>
      </c>
      <c r="I40" s="376">
        <v>3.5</v>
      </c>
      <c r="J40" s="376">
        <v>11.2</v>
      </c>
      <c r="K40" s="376">
        <v>7.1</v>
      </c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</row>
    <row r="41" spans="1:32" x14ac:dyDescent="0.25">
      <c r="A41" s="375" t="s">
        <v>76</v>
      </c>
      <c r="B41" s="376">
        <v>3.7</v>
      </c>
      <c r="C41" s="376">
        <v>3</v>
      </c>
      <c r="D41" s="376">
        <v>3.4</v>
      </c>
      <c r="E41" s="376">
        <v>3.6</v>
      </c>
      <c r="F41" s="376">
        <v>4</v>
      </c>
      <c r="G41" s="376">
        <v>4.2</v>
      </c>
      <c r="H41" s="376">
        <v>4</v>
      </c>
      <c r="I41" s="376">
        <v>4.2</v>
      </c>
      <c r="J41" s="376">
        <v>13.2</v>
      </c>
      <c r="K41" s="376">
        <v>9.4</v>
      </c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</row>
    <row r="42" spans="1:32" x14ac:dyDescent="0.25">
      <c r="A42" s="375" t="s">
        <v>43</v>
      </c>
      <c r="B42" s="376">
        <v>14.9</v>
      </c>
      <c r="C42" s="376">
        <v>14</v>
      </c>
      <c r="D42" s="376">
        <v>12</v>
      </c>
      <c r="E42" s="376">
        <v>9.6</v>
      </c>
      <c r="F42" s="376">
        <v>12.5</v>
      </c>
      <c r="G42" s="376">
        <v>8.8000000000000007</v>
      </c>
      <c r="H42" s="376">
        <v>7.9</v>
      </c>
      <c r="I42" s="376">
        <v>10.5</v>
      </c>
      <c r="J42" s="376">
        <v>16.5</v>
      </c>
      <c r="K42" s="376">
        <v>13.7</v>
      </c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</row>
    <row r="43" spans="1:32" x14ac:dyDescent="0.25">
      <c r="A43" s="375" t="s">
        <v>44</v>
      </c>
      <c r="B43" s="376">
        <v>12.2</v>
      </c>
      <c r="C43" s="376">
        <v>14.7</v>
      </c>
      <c r="D43" s="376">
        <v>15.1</v>
      </c>
      <c r="E43" s="376">
        <v>14.3</v>
      </c>
      <c r="F43" s="376">
        <v>12.3</v>
      </c>
      <c r="G43" s="376">
        <v>9.6</v>
      </c>
      <c r="H43" s="376">
        <v>6.1</v>
      </c>
      <c r="I43" s="376">
        <v>7.3</v>
      </c>
      <c r="J43" s="376">
        <v>14.9</v>
      </c>
      <c r="K43" s="376">
        <v>12.9</v>
      </c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</row>
    <row r="44" spans="1:32" x14ac:dyDescent="0.25">
      <c r="A44" s="375" t="s">
        <v>45</v>
      </c>
      <c r="B44" s="376">
        <v>11.1</v>
      </c>
      <c r="C44" s="376">
        <v>9</v>
      </c>
      <c r="D44" s="376">
        <v>7.8</v>
      </c>
      <c r="E44" s="376">
        <v>7.4</v>
      </c>
      <c r="F44" s="376">
        <v>7.8</v>
      </c>
      <c r="G44" s="376">
        <v>6.9</v>
      </c>
      <c r="H44" s="376">
        <v>6.2</v>
      </c>
      <c r="I44" s="376">
        <v>5.4</v>
      </c>
      <c r="J44" s="376">
        <v>7.2</v>
      </c>
      <c r="K44" s="376">
        <v>5</v>
      </c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</row>
    <row r="45" spans="1:32" x14ac:dyDescent="0.25">
      <c r="A45" s="375" t="s">
        <v>46</v>
      </c>
      <c r="B45" s="376">
        <v>11.7</v>
      </c>
      <c r="C45" s="376">
        <v>10.3</v>
      </c>
      <c r="D45" s="376">
        <v>10.5</v>
      </c>
      <c r="E45" s="376">
        <v>10.4</v>
      </c>
      <c r="F45" s="376">
        <v>10</v>
      </c>
      <c r="G45" s="376">
        <v>8.1999999999999993</v>
      </c>
      <c r="H45" s="376">
        <v>10</v>
      </c>
      <c r="I45" s="376">
        <v>11.5</v>
      </c>
      <c r="J45" s="376">
        <v>13.6</v>
      </c>
      <c r="K45" s="376">
        <v>9.1999999999999993</v>
      </c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</row>
    <row r="46" spans="1:32" x14ac:dyDescent="0.25">
      <c r="A46" s="375" t="s">
        <v>48</v>
      </c>
      <c r="B46" s="376">
        <v>36.700000000000003</v>
      </c>
      <c r="C46" s="376">
        <v>30.1</v>
      </c>
      <c r="D46" s="376">
        <v>27.9</v>
      </c>
      <c r="E46" s="376">
        <v>26.3</v>
      </c>
      <c r="F46" s="376">
        <v>25.2</v>
      </c>
      <c r="G46" s="376">
        <v>22.7</v>
      </c>
      <c r="H46" s="376">
        <v>24.6</v>
      </c>
      <c r="I46" s="376">
        <v>26.6</v>
      </c>
      <c r="J46" s="376">
        <v>23.6</v>
      </c>
      <c r="K46" s="376">
        <v>26.9</v>
      </c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</row>
    <row r="47" spans="1:32" x14ac:dyDescent="0.25">
      <c r="A47" s="375" t="s">
        <v>49</v>
      </c>
      <c r="B47" s="376">
        <v>16.7</v>
      </c>
      <c r="C47" s="376">
        <v>13.2</v>
      </c>
      <c r="D47" s="376">
        <v>13.3</v>
      </c>
      <c r="E47" s="376">
        <v>12.2</v>
      </c>
      <c r="F47" s="376">
        <v>13.6</v>
      </c>
      <c r="G47" s="376">
        <v>13.6</v>
      </c>
      <c r="H47" s="376">
        <v>13.4</v>
      </c>
      <c r="I47" s="376">
        <v>19.3</v>
      </c>
      <c r="J47" s="376">
        <v>24.8</v>
      </c>
      <c r="K47" s="376">
        <v>20.9</v>
      </c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</row>
    <row r="48" spans="1:32" x14ac:dyDescent="0.25">
      <c r="A48" s="375" t="s">
        <v>50</v>
      </c>
      <c r="B48" s="376">
        <v>43.4</v>
      </c>
      <c r="C48" s="376">
        <v>38.1</v>
      </c>
      <c r="D48" s="376">
        <v>42.5</v>
      </c>
      <c r="E48" s="376">
        <v>40.4</v>
      </c>
      <c r="F48" s="376">
        <v>38.5</v>
      </c>
      <c r="G48" s="376">
        <v>35.700000000000003</v>
      </c>
      <c r="H48" s="376">
        <v>37.1</v>
      </c>
      <c r="I48" s="376">
        <v>38.799999999999997</v>
      </c>
      <c r="J48" s="376">
        <v>35.9</v>
      </c>
      <c r="K48" s="376">
        <v>33.299999999999997</v>
      </c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</row>
    <row r="49" spans="1:29" x14ac:dyDescent="0.25">
      <c r="A49" s="375" t="s">
        <v>51</v>
      </c>
      <c r="B49" s="376">
        <v>29.3</v>
      </c>
      <c r="C49" s="376">
        <v>19.899999999999999</v>
      </c>
      <c r="D49" s="376">
        <v>13.9</v>
      </c>
      <c r="E49" s="376">
        <v>14.4</v>
      </c>
      <c r="F49" s="376">
        <v>12.7</v>
      </c>
      <c r="G49" s="376">
        <v>12.5</v>
      </c>
      <c r="H49" s="376">
        <v>12.3</v>
      </c>
      <c r="I49" s="376">
        <v>15.2</v>
      </c>
      <c r="J49" s="376">
        <v>21.2</v>
      </c>
      <c r="K49" s="376">
        <v>22.1</v>
      </c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</row>
    <row r="50" spans="1:29" x14ac:dyDescent="0.25">
      <c r="A50" s="375" t="s">
        <v>52</v>
      </c>
      <c r="B50" s="376">
        <v>6.6</v>
      </c>
      <c r="C50" s="376">
        <v>5.4</v>
      </c>
      <c r="D50" s="376">
        <v>4.5</v>
      </c>
      <c r="E50" s="376">
        <v>4.4000000000000004</v>
      </c>
      <c r="F50" s="376">
        <v>6</v>
      </c>
      <c r="G50" s="376">
        <v>3.3</v>
      </c>
      <c r="H50" s="376">
        <v>4.7</v>
      </c>
      <c r="I50" s="376">
        <v>5.2</v>
      </c>
      <c r="J50" s="376">
        <v>10.4</v>
      </c>
      <c r="K50" s="376">
        <v>8.5</v>
      </c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</row>
    <row r="51" spans="1:29" x14ac:dyDescent="0.25">
      <c r="A51" s="375" t="s">
        <v>55</v>
      </c>
      <c r="B51" s="376">
        <v>17.8</v>
      </c>
      <c r="C51" s="376">
        <v>18.8</v>
      </c>
      <c r="D51" s="376">
        <v>15.9</v>
      </c>
      <c r="E51" s="376">
        <v>20.2</v>
      </c>
      <c r="F51" s="376">
        <v>22</v>
      </c>
      <c r="G51" s="376">
        <v>12.3</v>
      </c>
      <c r="H51" s="376">
        <v>10.199999999999999</v>
      </c>
      <c r="I51" s="376">
        <v>17.2</v>
      </c>
      <c r="J51" s="376">
        <v>22.1</v>
      </c>
      <c r="K51" s="376">
        <v>14</v>
      </c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</row>
    <row r="52" spans="1:29" x14ac:dyDescent="0.25">
      <c r="A52" s="375" t="s">
        <v>56</v>
      </c>
      <c r="B52" s="376">
        <v>28.6</v>
      </c>
      <c r="C52" s="376">
        <v>26.6</v>
      </c>
      <c r="D52" s="376">
        <v>26.4</v>
      </c>
      <c r="E52" s="376">
        <v>25.7</v>
      </c>
      <c r="F52" s="376">
        <v>26.9</v>
      </c>
      <c r="G52" s="376">
        <v>27.5</v>
      </c>
      <c r="H52" s="376">
        <v>27.2</v>
      </c>
      <c r="I52" s="376">
        <v>33.5</v>
      </c>
      <c r="J52" s="376">
        <v>39.700000000000003</v>
      </c>
      <c r="K52" s="376">
        <v>40.4</v>
      </c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</row>
    <row r="53" spans="1:29" x14ac:dyDescent="0.25">
      <c r="A53" s="375" t="s">
        <v>57</v>
      </c>
      <c r="B53" s="376">
        <v>19.8</v>
      </c>
      <c r="C53" s="376">
        <v>17.2</v>
      </c>
      <c r="D53" s="376">
        <v>16.100000000000001</v>
      </c>
      <c r="E53" s="376">
        <v>14.8</v>
      </c>
      <c r="F53" s="376">
        <v>21.1</v>
      </c>
      <c r="G53" s="376">
        <v>18.5</v>
      </c>
      <c r="H53" s="376">
        <v>16.7</v>
      </c>
      <c r="I53" s="376">
        <v>18.3</v>
      </c>
      <c r="J53" s="376">
        <v>24.3</v>
      </c>
      <c r="K53" s="376">
        <v>24.4</v>
      </c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</row>
    <row r="54" spans="1:29" x14ac:dyDescent="0.25">
      <c r="A54" s="375" t="s">
        <v>58</v>
      </c>
      <c r="B54" s="376">
        <v>10.9</v>
      </c>
      <c r="C54" s="376">
        <v>8.9</v>
      </c>
      <c r="D54" s="376">
        <v>7.9</v>
      </c>
      <c r="E54" s="376">
        <v>7.1</v>
      </c>
      <c r="F54" s="376">
        <v>9.1</v>
      </c>
      <c r="G54" s="376">
        <v>9</v>
      </c>
      <c r="H54" s="376">
        <v>8.6999999999999993</v>
      </c>
      <c r="I54" s="376">
        <v>8.5</v>
      </c>
      <c r="J54" s="376">
        <v>15.4</v>
      </c>
      <c r="K54" s="376">
        <v>9.3000000000000007</v>
      </c>
      <c r="S54" s="377"/>
      <c r="T54" s="377"/>
      <c r="U54" s="377"/>
      <c r="V54" s="377"/>
      <c r="W54" s="377"/>
      <c r="X54" s="377"/>
      <c r="Y54" s="377"/>
      <c r="Z54" s="377"/>
      <c r="AA54" s="377"/>
      <c r="AB54" s="377"/>
      <c r="AC54" s="377"/>
    </row>
    <row r="55" spans="1:29" x14ac:dyDescent="0.25">
      <c r="A55" s="375" t="s">
        <v>59</v>
      </c>
      <c r="B55" s="376">
        <v>19.3</v>
      </c>
      <c r="C55" s="376">
        <v>16</v>
      </c>
      <c r="D55" s="376">
        <v>13.5</v>
      </c>
      <c r="E55" s="376">
        <v>12.1</v>
      </c>
      <c r="F55" s="376">
        <v>19.100000000000001</v>
      </c>
      <c r="G55" s="376">
        <v>15</v>
      </c>
      <c r="H55" s="376">
        <v>13.7</v>
      </c>
      <c r="I55" s="376">
        <v>14.8</v>
      </c>
      <c r="J55" s="376">
        <v>15.8</v>
      </c>
      <c r="K55" s="376">
        <v>14.2</v>
      </c>
      <c r="S55" s="377"/>
      <c r="T55" s="377"/>
      <c r="U55" s="377"/>
      <c r="V55" s="377"/>
      <c r="W55" s="377"/>
      <c r="X55" s="377"/>
      <c r="Y55" s="377"/>
      <c r="Z55" s="377"/>
      <c r="AA55" s="377"/>
      <c r="AB55" s="377"/>
      <c r="AC55" s="377"/>
    </row>
    <row r="56" spans="1:29" x14ac:dyDescent="0.25">
      <c r="A56" s="375" t="s">
        <v>60</v>
      </c>
      <c r="B56" s="376">
        <v>11.9</v>
      </c>
      <c r="C56" s="376">
        <v>11.2</v>
      </c>
      <c r="D56" s="376">
        <v>11.7</v>
      </c>
      <c r="E56" s="376">
        <v>12.8</v>
      </c>
      <c r="F56" s="376">
        <v>13.6</v>
      </c>
      <c r="G56" s="376">
        <v>11.8</v>
      </c>
      <c r="H56" s="376">
        <v>11</v>
      </c>
      <c r="I56" s="376">
        <v>16.100000000000001</v>
      </c>
      <c r="J56" s="376">
        <v>22.2</v>
      </c>
      <c r="K56" s="376">
        <v>16.8</v>
      </c>
      <c r="S56" s="377"/>
      <c r="T56" s="377"/>
      <c r="U56" s="377"/>
      <c r="V56" s="377"/>
      <c r="W56" s="377"/>
      <c r="X56" s="377"/>
      <c r="Y56" s="377"/>
      <c r="Z56" s="377"/>
      <c r="AA56" s="377"/>
      <c r="AB56" s="377"/>
      <c r="AC56" s="377"/>
    </row>
    <row r="57" spans="1:29" x14ac:dyDescent="0.25">
      <c r="A57" s="375" t="s">
        <v>62</v>
      </c>
      <c r="B57" s="376">
        <v>14.1</v>
      </c>
      <c r="C57" s="376">
        <v>10.4</v>
      </c>
      <c r="D57" s="376">
        <v>9</v>
      </c>
      <c r="E57" s="376">
        <v>10.8</v>
      </c>
      <c r="F57" s="376">
        <v>9.3000000000000007</v>
      </c>
      <c r="G57" s="376">
        <v>7</v>
      </c>
      <c r="H57" s="376">
        <v>5.7</v>
      </c>
      <c r="I57" s="376">
        <v>6.9</v>
      </c>
      <c r="J57" s="376">
        <v>12.1</v>
      </c>
      <c r="K57" s="376">
        <v>9.1</v>
      </c>
      <c r="S57" s="377"/>
      <c r="T57" s="377"/>
      <c r="U57" s="377"/>
      <c r="V57" s="377"/>
      <c r="W57" s="377"/>
      <c r="X57" s="377"/>
      <c r="Y57" s="377"/>
      <c r="Z57" s="377"/>
      <c r="AA57" s="377"/>
      <c r="AB57" s="377"/>
      <c r="AC57" s="377"/>
    </row>
    <row r="58" spans="1:29" x14ac:dyDescent="0.25">
      <c r="A58" s="375" t="s">
        <v>63</v>
      </c>
      <c r="B58" s="376">
        <v>7.6</v>
      </c>
      <c r="C58" s="376">
        <v>9.3000000000000007</v>
      </c>
      <c r="D58" s="376">
        <v>6.3</v>
      </c>
      <c r="E58" s="376">
        <v>4.7</v>
      </c>
      <c r="F58" s="376">
        <v>4.3</v>
      </c>
      <c r="G58" s="376">
        <v>2.7</v>
      </c>
      <c r="H58" s="376">
        <v>3.6</v>
      </c>
      <c r="I58" s="376">
        <v>4</v>
      </c>
      <c r="J58" s="376">
        <v>9.9</v>
      </c>
      <c r="K58" s="376">
        <v>4.8</v>
      </c>
      <c r="S58" s="377"/>
      <c r="T58" s="377"/>
      <c r="U58" s="377"/>
      <c r="V58" s="377"/>
      <c r="W58" s="377"/>
      <c r="X58" s="377"/>
      <c r="Y58" s="377"/>
      <c r="Z58" s="377"/>
      <c r="AA58" s="377"/>
      <c r="AB58" s="377"/>
      <c r="AC58" s="377"/>
    </row>
    <row r="59" spans="1:29" x14ac:dyDescent="0.25">
      <c r="A59" s="375" t="s">
        <v>64</v>
      </c>
      <c r="B59" s="376">
        <v>5.6</v>
      </c>
      <c r="C59" s="376">
        <v>4.7</v>
      </c>
      <c r="D59" s="376">
        <v>5.7</v>
      </c>
      <c r="E59" s="376">
        <v>5.6</v>
      </c>
      <c r="F59" s="376">
        <v>5.6</v>
      </c>
      <c r="G59" s="376">
        <v>4.5999999999999996</v>
      </c>
      <c r="H59" s="376">
        <v>4.8</v>
      </c>
      <c r="I59" s="376">
        <v>5.5</v>
      </c>
      <c r="J59" s="376">
        <v>13.1</v>
      </c>
      <c r="K59" s="376">
        <v>10.1</v>
      </c>
      <c r="S59" s="377"/>
      <c r="T59" s="377"/>
      <c r="U59" s="377"/>
      <c r="V59" s="377"/>
      <c r="W59" s="377"/>
      <c r="X59" s="377"/>
      <c r="Y59" s="377"/>
      <c r="Z59" s="377"/>
      <c r="AA59" s="377"/>
      <c r="AB59" s="377"/>
      <c r="AC59" s="377"/>
    </row>
    <row r="60" spans="1:29" x14ac:dyDescent="0.25">
      <c r="A60" s="375" t="s">
        <v>65</v>
      </c>
      <c r="B60" s="376">
        <v>13.4</v>
      </c>
      <c r="C60" s="376">
        <v>10.6</v>
      </c>
      <c r="D60" s="376">
        <v>9.6</v>
      </c>
      <c r="E60" s="376">
        <v>10.4</v>
      </c>
      <c r="F60" s="376">
        <v>13.7</v>
      </c>
      <c r="G60" s="376">
        <v>10.3</v>
      </c>
      <c r="H60" s="376">
        <v>7.9</v>
      </c>
      <c r="I60" s="376">
        <v>11</v>
      </c>
      <c r="J60" s="376">
        <v>12.3</v>
      </c>
      <c r="K60" s="376">
        <v>14.5</v>
      </c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377"/>
    </row>
    <row r="61" spans="1:29" x14ac:dyDescent="0.25">
      <c r="A61" s="375" t="s">
        <v>66</v>
      </c>
      <c r="B61" s="376">
        <v>16.7</v>
      </c>
      <c r="C61" s="376">
        <v>11.8</v>
      </c>
      <c r="D61" s="376">
        <v>10.1</v>
      </c>
      <c r="E61" s="376">
        <v>10</v>
      </c>
      <c r="F61" s="376">
        <v>10.8</v>
      </c>
      <c r="G61" s="376">
        <v>8.3000000000000007</v>
      </c>
      <c r="H61" s="376">
        <v>9.8000000000000007</v>
      </c>
      <c r="I61" s="376">
        <v>10.6</v>
      </c>
      <c r="J61" s="376">
        <v>15.9</v>
      </c>
      <c r="K61" s="376">
        <v>13.5</v>
      </c>
      <c r="S61" s="377"/>
      <c r="T61" s="377"/>
      <c r="U61" s="377"/>
      <c r="V61" s="377"/>
      <c r="W61" s="377"/>
      <c r="X61" s="377"/>
      <c r="Y61" s="377"/>
      <c r="Z61" s="377"/>
      <c r="AA61" s="377"/>
      <c r="AB61" s="377"/>
      <c r="AC61" s="377"/>
    </row>
    <row r="62" spans="1:29" x14ac:dyDescent="0.25">
      <c r="A62" s="375" t="s">
        <v>67</v>
      </c>
      <c r="B62" s="376">
        <v>8.4</v>
      </c>
      <c r="C62" s="376">
        <v>7.7</v>
      </c>
      <c r="D62" s="376">
        <v>5.8</v>
      </c>
      <c r="E62" s="376">
        <v>5.7</v>
      </c>
      <c r="F62" s="376">
        <v>6.9</v>
      </c>
      <c r="G62" s="376">
        <v>6</v>
      </c>
      <c r="H62" s="376">
        <v>5.7</v>
      </c>
      <c r="I62" s="376">
        <v>6.7</v>
      </c>
      <c r="J62" s="376">
        <v>14.2</v>
      </c>
      <c r="K62" s="376">
        <v>9</v>
      </c>
      <c r="S62" s="377"/>
      <c r="T62" s="377"/>
      <c r="U62" s="377"/>
      <c r="V62" s="377"/>
      <c r="W62" s="377"/>
      <c r="X62" s="377"/>
      <c r="Y62" s="377"/>
      <c r="Z62" s="377"/>
      <c r="AA62" s="377"/>
      <c r="AB62" s="377"/>
      <c r="AC62" s="377"/>
    </row>
    <row r="63" spans="1:29" s="370" customFormat="1" x14ac:dyDescent="0.25">
      <c r="A63" s="372" t="s">
        <v>95</v>
      </c>
      <c r="B63" s="378">
        <v>11.7</v>
      </c>
      <c r="C63" s="378">
        <v>10</v>
      </c>
      <c r="D63" s="378">
        <v>9.4</v>
      </c>
      <c r="E63" s="378">
        <v>9.1</v>
      </c>
      <c r="F63" s="378">
        <v>9.9</v>
      </c>
      <c r="G63" s="378">
        <v>8.4</v>
      </c>
      <c r="H63" s="378">
        <v>8.1999999999999993</v>
      </c>
      <c r="I63" s="378">
        <v>9.6</v>
      </c>
      <c r="J63" s="378">
        <v>15.1</v>
      </c>
      <c r="K63" s="378">
        <v>12.2</v>
      </c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</row>
    <row r="64" spans="1:29" x14ac:dyDescent="0.25">
      <c r="D64" s="369"/>
      <c r="AA64" s="379"/>
    </row>
    <row r="65" spans="1:37" x14ac:dyDescent="0.25">
      <c r="A65" s="380"/>
      <c r="B65" s="601" t="s">
        <v>436</v>
      </c>
      <c r="C65" s="602"/>
      <c r="D65" s="602"/>
      <c r="E65" s="602"/>
      <c r="F65" s="602"/>
      <c r="G65" s="602"/>
      <c r="H65" s="602"/>
      <c r="I65" s="602"/>
      <c r="J65" s="602"/>
      <c r="K65" s="602"/>
      <c r="L65" s="602"/>
      <c r="M65" s="602"/>
      <c r="N65" s="602"/>
      <c r="O65" s="602"/>
      <c r="P65" s="602"/>
      <c r="Q65" s="602"/>
      <c r="R65" s="602"/>
      <c r="S65" s="602"/>
      <c r="AA65" s="379"/>
    </row>
    <row r="66" spans="1:37" x14ac:dyDescent="0.25">
      <c r="A66" s="381"/>
      <c r="B66" s="603" t="s">
        <v>278</v>
      </c>
      <c r="C66" s="604"/>
      <c r="D66" s="604"/>
      <c r="E66" s="604"/>
      <c r="F66" s="604"/>
      <c r="G66" s="604"/>
      <c r="H66" s="604"/>
      <c r="I66" s="604"/>
      <c r="J66" s="604"/>
      <c r="K66" s="604"/>
      <c r="L66" s="604"/>
      <c r="M66" s="604"/>
      <c r="N66" s="604"/>
      <c r="O66" s="604"/>
      <c r="P66" s="604"/>
      <c r="Q66" s="604"/>
      <c r="R66" s="604"/>
      <c r="S66" s="604"/>
      <c r="AA66" s="379"/>
    </row>
    <row r="67" spans="1:37" x14ac:dyDescent="0.25">
      <c r="A67" s="372" t="s">
        <v>279</v>
      </c>
      <c r="B67" s="373" t="s">
        <v>280</v>
      </c>
      <c r="C67" s="373" t="s">
        <v>281</v>
      </c>
      <c r="D67" s="374" t="s">
        <v>282</v>
      </c>
      <c r="E67" s="373" t="s">
        <v>283</v>
      </c>
      <c r="F67" s="373" t="s">
        <v>284</v>
      </c>
      <c r="G67" s="373" t="s">
        <v>285</v>
      </c>
      <c r="H67" s="373" t="s">
        <v>286</v>
      </c>
      <c r="I67" s="373" t="s">
        <v>287</v>
      </c>
      <c r="J67" s="373" t="s">
        <v>288</v>
      </c>
      <c r="K67" s="373">
        <v>2013</v>
      </c>
      <c r="L67" s="373">
        <v>2014</v>
      </c>
      <c r="M67" s="373">
        <v>2015</v>
      </c>
      <c r="N67" s="373" t="s">
        <v>289</v>
      </c>
      <c r="O67" s="373">
        <v>2017</v>
      </c>
      <c r="P67" s="373">
        <v>2018</v>
      </c>
      <c r="Q67" s="373">
        <v>2019</v>
      </c>
      <c r="R67" s="373">
        <v>2020</v>
      </c>
      <c r="S67" s="373">
        <v>2021</v>
      </c>
      <c r="AA67" s="379"/>
    </row>
    <row r="68" spans="1:37" x14ac:dyDescent="0.25">
      <c r="A68" s="375" t="s">
        <v>39</v>
      </c>
      <c r="B68" s="382">
        <v>0.58499999999999996</v>
      </c>
      <c r="C68" s="382">
        <v>0.58899999999999997</v>
      </c>
      <c r="D68" s="383">
        <v>0.57399999999999995</v>
      </c>
      <c r="E68" s="382">
        <v>0.55500000000000005</v>
      </c>
      <c r="F68" s="382">
        <v>0.57999999999999996</v>
      </c>
      <c r="G68" s="382">
        <v>0.56000000000000005</v>
      </c>
      <c r="H68" s="382">
        <v>0.56100000000000005</v>
      </c>
      <c r="I68" s="382">
        <v>0.53700000000000003</v>
      </c>
      <c r="J68" s="382">
        <v>0.52900000000000003</v>
      </c>
      <c r="K68" s="382">
        <v>0.53200000000000003</v>
      </c>
      <c r="L68" s="382">
        <v>0.55500000000000005</v>
      </c>
      <c r="M68" s="382">
        <v>0.52100000000000002</v>
      </c>
      <c r="N68" s="382">
        <v>0.50800000000000001</v>
      </c>
      <c r="O68" s="382">
        <v>0.496</v>
      </c>
      <c r="P68" s="382">
        <v>0.501</v>
      </c>
      <c r="Q68" s="382">
        <v>0.51100000000000001</v>
      </c>
      <c r="R68" s="382">
        <v>0.53</v>
      </c>
      <c r="S68" s="382">
        <v>0.505</v>
      </c>
      <c r="AA68" s="377"/>
      <c r="AB68" s="377"/>
      <c r="AC68" s="377"/>
      <c r="AD68" s="377"/>
      <c r="AE68" s="377"/>
      <c r="AF68" s="377"/>
      <c r="AG68" s="377"/>
      <c r="AH68" s="377"/>
      <c r="AI68" s="377"/>
      <c r="AJ68" s="377"/>
      <c r="AK68" s="377"/>
    </row>
    <row r="69" spans="1:37" x14ac:dyDescent="0.25">
      <c r="A69" s="375" t="s">
        <v>41</v>
      </c>
      <c r="B69" s="382">
        <v>0.53</v>
      </c>
      <c r="C69" s="382">
        <v>0.52600000000000002</v>
      </c>
      <c r="D69" s="383">
        <v>0.52400000000000002</v>
      </c>
      <c r="E69" s="382">
        <v>0.50700000000000001</v>
      </c>
      <c r="F69" s="382">
        <v>0.498</v>
      </c>
      <c r="G69" s="382">
        <v>0.495</v>
      </c>
      <c r="H69" s="382">
        <v>0.496</v>
      </c>
      <c r="I69" s="382">
        <v>0.46700000000000003</v>
      </c>
      <c r="J69" s="382">
        <v>0.46400000000000002</v>
      </c>
      <c r="K69" s="382">
        <v>0.45300000000000001</v>
      </c>
      <c r="L69" s="382">
        <v>0.44500000000000001</v>
      </c>
      <c r="M69" s="382">
        <v>0.44</v>
      </c>
      <c r="N69" s="382">
        <v>0.432</v>
      </c>
      <c r="O69" s="382">
        <v>0.442</v>
      </c>
      <c r="P69" s="382">
        <v>0.443</v>
      </c>
      <c r="Q69" s="382">
        <v>0.45400000000000001</v>
      </c>
      <c r="R69" s="382">
        <v>0.48099999999999998</v>
      </c>
      <c r="S69" s="382">
        <v>0.45700000000000002</v>
      </c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</row>
    <row r="70" spans="1:37" x14ac:dyDescent="0.25">
      <c r="A70" s="375" t="s">
        <v>76</v>
      </c>
      <c r="B70" s="382">
        <v>0.57199999999999995</v>
      </c>
      <c r="C70" s="382">
        <v>0.54700000000000004</v>
      </c>
      <c r="D70" s="383">
        <v>0.55800000000000005</v>
      </c>
      <c r="E70" s="382">
        <v>0.55700000000000005</v>
      </c>
      <c r="F70" s="382">
        <v>0.53300000000000003</v>
      </c>
      <c r="G70" s="382">
        <v>0.52700000000000002</v>
      </c>
      <c r="H70" s="382">
        <v>0.52600000000000002</v>
      </c>
      <c r="I70" s="382">
        <v>0.52200000000000002</v>
      </c>
      <c r="J70" s="382">
        <v>0.497</v>
      </c>
      <c r="K70" s="382">
        <v>0.504</v>
      </c>
      <c r="L70" s="382">
        <v>0.502</v>
      </c>
      <c r="M70" s="382">
        <v>0.498</v>
      </c>
      <c r="N70" s="382">
        <v>0.499</v>
      </c>
      <c r="O70" s="382">
        <v>0.498</v>
      </c>
      <c r="P70" s="382">
        <v>0.504</v>
      </c>
      <c r="Q70" s="382">
        <v>0.51300000000000001</v>
      </c>
      <c r="R70" s="382">
        <v>0.55900000000000005</v>
      </c>
      <c r="S70" s="382">
        <v>0.52800000000000002</v>
      </c>
      <c r="AA70" s="377"/>
      <c r="AB70" s="377"/>
      <c r="AC70" s="377"/>
      <c r="AD70" s="377"/>
      <c r="AE70" s="377"/>
      <c r="AF70" s="377"/>
      <c r="AG70" s="377"/>
      <c r="AH70" s="377"/>
      <c r="AI70" s="377"/>
      <c r="AJ70" s="377"/>
      <c r="AK70" s="377"/>
    </row>
    <row r="71" spans="1:37" x14ac:dyDescent="0.25">
      <c r="A71" s="375" t="s">
        <v>43</v>
      </c>
      <c r="B71" s="382">
        <v>0.53300000000000003</v>
      </c>
      <c r="C71" s="382">
        <v>0.47599999999999998</v>
      </c>
      <c r="D71" s="383">
        <v>0.47799999999999998</v>
      </c>
      <c r="E71" s="382">
        <v>0.48199999999999998</v>
      </c>
      <c r="F71" s="382">
        <v>0.54300000000000004</v>
      </c>
      <c r="G71" s="382">
        <v>0.53300000000000003</v>
      </c>
      <c r="H71" s="382">
        <v>0.51400000000000001</v>
      </c>
      <c r="I71" s="382">
        <v>0.5</v>
      </c>
      <c r="J71" s="382">
        <v>0.50700000000000001</v>
      </c>
      <c r="K71" s="382">
        <v>0.501</v>
      </c>
      <c r="L71" s="382">
        <v>0.51200000000000001</v>
      </c>
      <c r="M71" s="382">
        <v>0.48899999999999999</v>
      </c>
      <c r="N71" s="382">
        <v>0.48</v>
      </c>
      <c r="O71" s="382">
        <v>0.46100000000000002</v>
      </c>
      <c r="P71" s="382">
        <v>0.47199999999999998</v>
      </c>
      <c r="Q71" s="382">
        <v>0.47899999999999998</v>
      </c>
      <c r="R71" s="382">
        <v>0.495</v>
      </c>
      <c r="S71" s="382">
        <v>0.47599999999999998</v>
      </c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</row>
    <row r="72" spans="1:37" x14ac:dyDescent="0.25">
      <c r="A72" s="375" t="s">
        <v>44</v>
      </c>
      <c r="B72" s="382">
        <v>0.59699999999999998</v>
      </c>
      <c r="C72" s="382">
        <v>0.6</v>
      </c>
      <c r="D72" s="383">
        <v>0.55500000000000005</v>
      </c>
      <c r="E72" s="382">
        <v>0.56100000000000005</v>
      </c>
      <c r="F72" s="382">
        <v>0.57899999999999996</v>
      </c>
      <c r="G72" s="382">
        <v>0.53800000000000003</v>
      </c>
      <c r="H72" s="382">
        <v>0.53800000000000003</v>
      </c>
      <c r="I72" s="382">
        <v>0.53800000000000003</v>
      </c>
      <c r="J72" s="382">
        <v>0.53200000000000003</v>
      </c>
      <c r="K72" s="382">
        <v>0.53300000000000003</v>
      </c>
      <c r="L72" s="382">
        <v>0.52800000000000002</v>
      </c>
      <c r="M72" s="382">
        <v>0.53600000000000003</v>
      </c>
      <c r="N72" s="382">
        <v>0.53</v>
      </c>
      <c r="O72" s="382">
        <v>0.51400000000000001</v>
      </c>
      <c r="P72" s="382">
        <v>0.48299999999999998</v>
      </c>
      <c r="Q72" s="382">
        <v>0.5</v>
      </c>
      <c r="R72" s="382">
        <v>0.51700000000000002</v>
      </c>
      <c r="S72" s="382">
        <v>0.49399999999999999</v>
      </c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</row>
    <row r="73" spans="1:37" x14ac:dyDescent="0.25">
      <c r="A73" s="375" t="s">
        <v>45</v>
      </c>
      <c r="B73" s="382">
        <v>0.50700000000000001</v>
      </c>
      <c r="C73" s="382">
        <v>0.52200000000000002</v>
      </c>
      <c r="D73" s="383">
        <v>0.52100000000000002</v>
      </c>
      <c r="E73" s="382">
        <v>0.505</v>
      </c>
      <c r="F73" s="382">
        <v>0.54700000000000004</v>
      </c>
      <c r="G73" s="382">
        <v>0.54100000000000004</v>
      </c>
      <c r="H73" s="382">
        <v>0.53500000000000003</v>
      </c>
      <c r="I73" s="382">
        <v>0.52800000000000002</v>
      </c>
      <c r="J73" s="382">
        <v>0.52200000000000002</v>
      </c>
      <c r="K73" s="382">
        <v>0.52400000000000002</v>
      </c>
      <c r="L73" s="382">
        <v>0.52200000000000002</v>
      </c>
      <c r="M73" s="382">
        <v>0.51200000000000001</v>
      </c>
      <c r="N73" s="382">
        <v>0.51</v>
      </c>
      <c r="O73" s="382">
        <v>0.496</v>
      </c>
      <c r="P73" s="382">
        <v>0.49</v>
      </c>
      <c r="Q73" s="382">
        <v>0.46899999999999997</v>
      </c>
      <c r="R73" s="382">
        <v>0.47299999999999998</v>
      </c>
      <c r="S73" s="382">
        <v>0.46500000000000002</v>
      </c>
      <c r="AA73" s="377"/>
      <c r="AB73" s="377"/>
      <c r="AC73" s="377"/>
      <c r="AD73" s="377"/>
      <c r="AE73" s="377"/>
      <c r="AF73" s="377"/>
      <c r="AG73" s="377"/>
      <c r="AH73" s="377"/>
      <c r="AI73" s="377"/>
      <c r="AJ73" s="377"/>
      <c r="AK73" s="377"/>
    </row>
    <row r="74" spans="1:37" x14ac:dyDescent="0.25">
      <c r="A74" s="375" t="s">
        <v>46</v>
      </c>
      <c r="B74" s="382">
        <v>0.52800000000000002</v>
      </c>
      <c r="C74" s="382">
        <v>0.50800000000000001</v>
      </c>
      <c r="D74" s="383">
        <v>0.49099999999999999</v>
      </c>
      <c r="E74" s="382">
        <v>0.52600000000000002</v>
      </c>
      <c r="F74" s="382">
        <v>0.48699999999999999</v>
      </c>
      <c r="G74" s="382">
        <v>0.48499999999999999</v>
      </c>
      <c r="H74" s="382">
        <v>0.45</v>
      </c>
      <c r="I74" s="382">
        <v>0.45900000000000002</v>
      </c>
      <c r="J74" s="382">
        <v>0.47899999999999998</v>
      </c>
      <c r="K74" s="382">
        <v>0.46700000000000003</v>
      </c>
      <c r="L74" s="382">
        <v>0.47199999999999998</v>
      </c>
      <c r="M74" s="382">
        <v>0.48299999999999998</v>
      </c>
      <c r="N74" s="382">
        <v>0.47</v>
      </c>
      <c r="O74" s="382">
        <v>0.45700000000000002</v>
      </c>
      <c r="P74" s="382">
        <v>0.47899999999999998</v>
      </c>
      <c r="Q74" s="382">
        <v>0.48399999999999999</v>
      </c>
      <c r="R74" s="382">
        <v>0.46800000000000003</v>
      </c>
      <c r="S74" s="382">
        <v>0.44800000000000001</v>
      </c>
      <c r="AA74" s="377"/>
      <c r="AB74" s="377"/>
      <c r="AC74" s="377"/>
      <c r="AD74" s="377"/>
      <c r="AE74" s="377"/>
      <c r="AF74" s="377"/>
      <c r="AG74" s="377"/>
      <c r="AH74" s="377"/>
      <c r="AI74" s="377"/>
      <c r="AJ74" s="377"/>
      <c r="AK74" s="377"/>
    </row>
    <row r="75" spans="1:37" x14ac:dyDescent="0.25">
      <c r="A75" s="375" t="s">
        <v>48</v>
      </c>
      <c r="B75" s="382">
        <v>0.52200000000000002</v>
      </c>
      <c r="C75" s="382">
        <v>0.47399999999999998</v>
      </c>
      <c r="D75" s="383">
        <v>0.52500000000000002</v>
      </c>
      <c r="E75" s="382">
        <v>0.502</v>
      </c>
      <c r="F75" s="382">
        <v>0.59599999999999997</v>
      </c>
      <c r="G75" s="382">
        <v>0.58899999999999997</v>
      </c>
      <c r="H75" s="382">
        <v>0.56499999999999995</v>
      </c>
      <c r="I75" s="382">
        <v>0.55400000000000005</v>
      </c>
      <c r="J75" s="382">
        <v>0.56499999999999995</v>
      </c>
      <c r="K75" s="382">
        <v>0.54800000000000004</v>
      </c>
      <c r="L75" s="382">
        <v>0.53500000000000003</v>
      </c>
      <c r="M75" s="382">
        <v>0.52400000000000002</v>
      </c>
      <c r="N75" s="382">
        <v>0.50600000000000001</v>
      </c>
      <c r="O75" s="382">
        <v>0.504</v>
      </c>
      <c r="P75" s="382">
        <v>0.52</v>
      </c>
      <c r="Q75" s="382">
        <v>0.53700000000000003</v>
      </c>
      <c r="R75" s="382">
        <v>0.51500000000000001</v>
      </c>
      <c r="S75" s="382">
        <v>0.50900000000000001</v>
      </c>
      <c r="AA75" s="377"/>
      <c r="AB75" s="377"/>
      <c r="AC75" s="377"/>
      <c r="AD75" s="377"/>
      <c r="AE75" s="377"/>
      <c r="AF75" s="377"/>
      <c r="AG75" s="377"/>
      <c r="AH75" s="377"/>
      <c r="AI75" s="377"/>
      <c r="AJ75" s="377"/>
      <c r="AK75" s="377"/>
    </row>
    <row r="76" spans="1:37" x14ac:dyDescent="0.25">
      <c r="A76" s="375" t="s">
        <v>49</v>
      </c>
      <c r="B76" s="382">
        <v>0.46400000000000002</v>
      </c>
      <c r="C76" s="382">
        <v>0.439</v>
      </c>
      <c r="D76" s="383">
        <v>0.48</v>
      </c>
      <c r="E76" s="382">
        <v>0.45300000000000001</v>
      </c>
      <c r="F76" s="382">
        <v>0.54500000000000004</v>
      </c>
      <c r="G76" s="382">
        <v>0.55300000000000005</v>
      </c>
      <c r="H76" s="382">
        <v>0.51800000000000002</v>
      </c>
      <c r="I76" s="382">
        <v>0.50600000000000001</v>
      </c>
      <c r="J76" s="382">
        <v>0.51800000000000002</v>
      </c>
      <c r="K76" s="382">
        <v>0.48899999999999999</v>
      </c>
      <c r="L76" s="382">
        <v>0.47299999999999998</v>
      </c>
      <c r="M76" s="382">
        <v>0.47899999999999998</v>
      </c>
      <c r="N76" s="382">
        <v>0.47199999999999998</v>
      </c>
      <c r="O76" s="382">
        <v>0.48699999999999999</v>
      </c>
      <c r="P76" s="382">
        <v>0.48799999999999999</v>
      </c>
      <c r="Q76" s="382">
        <v>0.50600000000000001</v>
      </c>
      <c r="R76" s="382">
        <v>0.52400000000000002</v>
      </c>
      <c r="S76" s="382">
        <v>0.48799999999999999</v>
      </c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</row>
    <row r="77" spans="1:37" x14ac:dyDescent="0.25">
      <c r="A77" s="375" t="s">
        <v>50</v>
      </c>
      <c r="B77" s="382">
        <v>0.57199999999999995</v>
      </c>
      <c r="C77" s="382">
        <v>0.56200000000000006</v>
      </c>
      <c r="D77" s="383">
        <v>0.56200000000000006</v>
      </c>
      <c r="E77" s="382">
        <v>0.58199999999999996</v>
      </c>
      <c r="F77" s="382">
        <v>0.61899999999999999</v>
      </c>
      <c r="G77" s="382">
        <v>0.57099999999999995</v>
      </c>
      <c r="H77" s="382">
        <v>0.57099999999999995</v>
      </c>
      <c r="I77" s="382">
        <v>0.56699999999999995</v>
      </c>
      <c r="J77" s="382">
        <v>0.61599999999999999</v>
      </c>
      <c r="K77" s="382">
        <v>0.60299999999999998</v>
      </c>
      <c r="L77" s="382">
        <v>0.59799999999999998</v>
      </c>
      <c r="M77" s="382">
        <v>0.59799999999999998</v>
      </c>
      <c r="N77" s="382">
        <v>0.57399999999999995</v>
      </c>
      <c r="O77" s="382">
        <v>0.56599999999999995</v>
      </c>
      <c r="P77" s="382">
        <v>0.57899999999999996</v>
      </c>
      <c r="Q77" s="382">
        <v>0.59899999999999998</v>
      </c>
      <c r="R77" s="382">
        <v>0.56000000000000005</v>
      </c>
      <c r="S77" s="382">
        <v>0.54200000000000004</v>
      </c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</row>
    <row r="78" spans="1:37" x14ac:dyDescent="0.25">
      <c r="A78" s="375" t="s">
        <v>51</v>
      </c>
      <c r="B78" s="382">
        <v>0.55200000000000005</v>
      </c>
      <c r="C78" s="382">
        <v>0.55400000000000005</v>
      </c>
      <c r="D78" s="383">
        <v>0.52900000000000003</v>
      </c>
      <c r="E78" s="382">
        <v>0.54</v>
      </c>
      <c r="F78" s="382">
        <v>0.52400000000000002</v>
      </c>
      <c r="G78" s="382">
        <v>0.55800000000000005</v>
      </c>
      <c r="H78" s="382">
        <v>0.55000000000000004</v>
      </c>
      <c r="I78" s="382">
        <v>0.55600000000000005</v>
      </c>
      <c r="J78" s="382">
        <v>0.54200000000000004</v>
      </c>
      <c r="K78" s="382">
        <v>0.52700000000000002</v>
      </c>
      <c r="L78" s="382">
        <v>0.499</v>
      </c>
      <c r="M78" s="382">
        <v>0.46500000000000002</v>
      </c>
      <c r="N78" s="382">
        <v>0.46</v>
      </c>
      <c r="O78" s="382">
        <v>0.46800000000000003</v>
      </c>
      <c r="P78" s="382">
        <v>0.47699999999999998</v>
      </c>
      <c r="Q78" s="382">
        <v>0.48499999999999999</v>
      </c>
      <c r="R78" s="382">
        <v>0.47099999999999997</v>
      </c>
      <c r="S78" s="382">
        <v>0.48399999999999999</v>
      </c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</row>
    <row r="79" spans="1:37" x14ac:dyDescent="0.25">
      <c r="A79" s="375" t="s">
        <v>52</v>
      </c>
      <c r="B79" s="382">
        <v>0.48399999999999999</v>
      </c>
      <c r="C79" s="382">
        <v>0.45800000000000002</v>
      </c>
      <c r="D79" s="383">
        <v>0.47799999999999998</v>
      </c>
      <c r="E79" s="382">
        <v>0.49299999999999999</v>
      </c>
      <c r="F79" s="382">
        <v>0.46400000000000002</v>
      </c>
      <c r="G79" s="382">
        <v>0.45800000000000002</v>
      </c>
      <c r="H79" s="382">
        <v>0.46</v>
      </c>
      <c r="I79" s="382">
        <v>0.45800000000000002</v>
      </c>
      <c r="J79" s="382">
        <v>0.46300000000000002</v>
      </c>
      <c r="K79" s="382">
        <v>0.46600000000000003</v>
      </c>
      <c r="L79" s="382">
        <v>0.46</v>
      </c>
      <c r="M79" s="382">
        <v>0.438</v>
      </c>
      <c r="N79" s="382">
        <v>0.439</v>
      </c>
      <c r="O79" s="382">
        <v>0.42799999999999999</v>
      </c>
      <c r="P79" s="382">
        <v>0.42199999999999999</v>
      </c>
      <c r="Q79" s="382">
        <v>0.435</v>
      </c>
      <c r="R79" s="382">
        <v>0.48599999999999999</v>
      </c>
      <c r="S79" s="382">
        <v>0.46100000000000002</v>
      </c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</row>
    <row r="80" spans="1:37" x14ac:dyDescent="0.25">
      <c r="A80" s="375" t="s">
        <v>55</v>
      </c>
      <c r="B80" s="382">
        <v>0.54400000000000004</v>
      </c>
      <c r="C80" s="382">
        <v>0.52500000000000002</v>
      </c>
      <c r="D80" s="383">
        <v>0.50900000000000001</v>
      </c>
      <c r="E80" s="382">
        <v>0.51200000000000001</v>
      </c>
      <c r="F80" s="382">
        <v>0.57899999999999996</v>
      </c>
      <c r="G80" s="382">
        <v>0.58299999999999996</v>
      </c>
      <c r="H80" s="382">
        <v>0.57099999999999995</v>
      </c>
      <c r="I80" s="382">
        <v>0.55500000000000005</v>
      </c>
      <c r="J80" s="382">
        <v>0.55900000000000005</v>
      </c>
      <c r="K80" s="382">
        <v>0.54600000000000004</v>
      </c>
      <c r="L80" s="382">
        <v>0.54700000000000004</v>
      </c>
      <c r="M80" s="382">
        <v>0.53600000000000003</v>
      </c>
      <c r="N80" s="382">
        <v>0.53200000000000003</v>
      </c>
      <c r="O80" s="382">
        <v>0.48699999999999999</v>
      </c>
      <c r="P80" s="382">
        <v>0.51</v>
      </c>
      <c r="Q80" s="382">
        <v>0.51400000000000001</v>
      </c>
      <c r="R80" s="382">
        <v>0.53900000000000003</v>
      </c>
      <c r="S80" s="382">
        <v>0.47299999999999998</v>
      </c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</row>
    <row r="81" spans="1:37" x14ac:dyDescent="0.25">
      <c r="A81" s="375" t="s">
        <v>56</v>
      </c>
      <c r="B81" s="382">
        <v>0.48399999999999999</v>
      </c>
      <c r="C81" s="382">
        <v>0.503</v>
      </c>
      <c r="D81" s="383">
        <v>0.48499999999999999</v>
      </c>
      <c r="E81" s="382">
        <v>0.47399999999999998</v>
      </c>
      <c r="F81" s="382">
        <v>0.59199999999999997</v>
      </c>
      <c r="G81" s="382">
        <v>0.56899999999999995</v>
      </c>
      <c r="H81" s="382">
        <v>0.61299999999999999</v>
      </c>
      <c r="I81" s="382">
        <v>0.56699999999999995</v>
      </c>
      <c r="J81" s="382">
        <v>0.55600000000000005</v>
      </c>
      <c r="K81" s="382">
        <v>0.56200000000000006</v>
      </c>
      <c r="L81" s="382">
        <v>0.54900000000000004</v>
      </c>
      <c r="M81" s="382">
        <v>0.55100000000000005</v>
      </c>
      <c r="N81" s="382">
        <v>0.54300000000000004</v>
      </c>
      <c r="O81" s="382">
        <v>0.55300000000000005</v>
      </c>
      <c r="P81" s="382">
        <v>0.55200000000000005</v>
      </c>
      <c r="Q81" s="382">
        <v>0.57999999999999996</v>
      </c>
      <c r="R81" s="382">
        <v>0.56499999999999995</v>
      </c>
      <c r="S81" s="382">
        <v>0.55400000000000005</v>
      </c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</row>
    <row r="82" spans="1:37" x14ac:dyDescent="0.25">
      <c r="A82" s="375" t="s">
        <v>57</v>
      </c>
      <c r="B82" s="382">
        <v>0.498</v>
      </c>
      <c r="C82" s="382">
        <v>0.45</v>
      </c>
      <c r="D82" s="383">
        <v>0.45500000000000002</v>
      </c>
      <c r="E82" s="382">
        <v>0.46500000000000002</v>
      </c>
      <c r="F82" s="382">
        <v>0.55900000000000005</v>
      </c>
      <c r="G82" s="382">
        <v>0.52700000000000002</v>
      </c>
      <c r="H82" s="382">
        <v>0.54400000000000004</v>
      </c>
      <c r="I82" s="382">
        <v>0.53300000000000003</v>
      </c>
      <c r="J82" s="382">
        <v>0.51</v>
      </c>
      <c r="K82" s="382">
        <v>0.496</v>
      </c>
      <c r="L82" s="382">
        <v>0.48799999999999999</v>
      </c>
      <c r="M82" s="382">
        <v>0.47699999999999998</v>
      </c>
      <c r="N82" s="382">
        <v>0.48599999999999999</v>
      </c>
      <c r="O82" s="382">
        <v>0.48499999999999999</v>
      </c>
      <c r="P82" s="382">
        <v>0.48699999999999999</v>
      </c>
      <c r="Q82" s="382">
        <v>0.495</v>
      </c>
      <c r="R82" s="382">
        <v>0.505</v>
      </c>
      <c r="S82" s="382">
        <v>0.48899999999999999</v>
      </c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</row>
    <row r="83" spans="1:37" x14ac:dyDescent="0.25">
      <c r="A83" s="375" t="s">
        <v>58</v>
      </c>
      <c r="B83" s="382">
        <v>0.502</v>
      </c>
      <c r="C83" s="382">
        <v>0.497</v>
      </c>
      <c r="D83" s="383">
        <v>0.47099999999999997</v>
      </c>
      <c r="E83" s="382">
        <v>0.48899999999999999</v>
      </c>
      <c r="F83" s="382">
        <v>0.499</v>
      </c>
      <c r="G83" s="382">
        <v>0.49299999999999999</v>
      </c>
      <c r="H83" s="382">
        <v>0.502</v>
      </c>
      <c r="I83" s="382">
        <v>0.49199999999999999</v>
      </c>
      <c r="J83" s="382">
        <v>0.505</v>
      </c>
      <c r="K83" s="382">
        <v>0.47</v>
      </c>
      <c r="L83" s="382">
        <v>0.47199999999999998</v>
      </c>
      <c r="M83" s="382">
        <v>0.47</v>
      </c>
      <c r="N83" s="382">
        <v>0.46400000000000002</v>
      </c>
      <c r="O83" s="382">
        <v>0.47299999999999998</v>
      </c>
      <c r="P83" s="382">
        <v>0.49399999999999999</v>
      </c>
      <c r="Q83" s="382">
        <v>0.48799999999999999</v>
      </c>
      <c r="R83" s="382">
        <v>0.49399999999999999</v>
      </c>
      <c r="S83" s="382">
        <v>0.45700000000000002</v>
      </c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</row>
    <row r="84" spans="1:37" x14ac:dyDescent="0.25">
      <c r="A84" s="375" t="s">
        <v>59</v>
      </c>
      <c r="B84" s="382">
        <v>0.56999999999999995</v>
      </c>
      <c r="C84" s="382">
        <v>0.53100000000000003</v>
      </c>
      <c r="D84" s="383">
        <v>0.50800000000000001</v>
      </c>
      <c r="E84" s="382">
        <v>0.51400000000000001</v>
      </c>
      <c r="F84" s="382">
        <v>0.52300000000000002</v>
      </c>
      <c r="G84" s="382">
        <v>0.51300000000000001</v>
      </c>
      <c r="H84" s="382">
        <v>0.496</v>
      </c>
      <c r="I84" s="382">
        <v>0.501</v>
      </c>
      <c r="J84" s="382">
        <v>0.502</v>
      </c>
      <c r="K84" s="382">
        <v>0.52</v>
      </c>
      <c r="L84" s="382">
        <v>0.496</v>
      </c>
      <c r="M84" s="382">
        <v>0.497</v>
      </c>
      <c r="N84" s="382">
        <v>0.51900000000000002</v>
      </c>
      <c r="O84" s="382">
        <v>0.50800000000000001</v>
      </c>
      <c r="P84" s="382">
        <v>0.51200000000000001</v>
      </c>
      <c r="Q84" s="382">
        <v>0.52100000000000002</v>
      </c>
      <c r="R84" s="382">
        <v>0.50800000000000001</v>
      </c>
      <c r="S84" s="382">
        <v>0.495</v>
      </c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</row>
    <row r="85" spans="1:37" x14ac:dyDescent="0.25">
      <c r="A85" s="375" t="s">
        <v>60</v>
      </c>
      <c r="B85" s="382">
        <v>0.48899999999999999</v>
      </c>
      <c r="C85" s="382">
        <v>0.51100000000000001</v>
      </c>
      <c r="D85" s="383">
        <v>0.52100000000000002</v>
      </c>
      <c r="E85" s="382">
        <v>0.48799999999999999</v>
      </c>
      <c r="F85" s="382">
        <v>0.502</v>
      </c>
      <c r="G85" s="382">
        <v>0.52200000000000002</v>
      </c>
      <c r="H85" s="382">
        <v>0.49299999999999999</v>
      </c>
      <c r="I85" s="382">
        <v>0.498</v>
      </c>
      <c r="J85" s="382">
        <v>0.48499999999999999</v>
      </c>
      <c r="K85" s="382">
        <v>0.48</v>
      </c>
      <c r="L85" s="382">
        <v>0.48699999999999999</v>
      </c>
      <c r="M85" s="382">
        <v>0.47299999999999998</v>
      </c>
      <c r="N85" s="382">
        <v>0.46700000000000003</v>
      </c>
      <c r="O85" s="382">
        <v>0.46500000000000002</v>
      </c>
      <c r="P85" s="382">
        <v>0.46800000000000003</v>
      </c>
      <c r="Q85" s="382">
        <v>0.49199999999999999</v>
      </c>
      <c r="R85" s="382">
        <v>0.52100000000000002</v>
      </c>
      <c r="S85" s="382">
        <v>0.47399999999999998</v>
      </c>
      <c r="AA85" s="377"/>
      <c r="AB85" s="377"/>
      <c r="AC85" s="377"/>
      <c r="AD85" s="377"/>
      <c r="AE85" s="377"/>
      <c r="AF85" s="377"/>
      <c r="AG85" s="377"/>
      <c r="AH85" s="377"/>
      <c r="AI85" s="377"/>
      <c r="AJ85" s="377"/>
      <c r="AK85" s="377"/>
    </row>
    <row r="86" spans="1:37" x14ac:dyDescent="0.25">
      <c r="A86" s="375" t="s">
        <v>62</v>
      </c>
      <c r="B86" s="382">
        <v>0.496</v>
      </c>
      <c r="C86" s="382">
        <v>0.504</v>
      </c>
      <c r="D86" s="383">
        <v>0.53600000000000003</v>
      </c>
      <c r="E86" s="382">
        <v>0.51700000000000002</v>
      </c>
      <c r="F86" s="382">
        <v>0.56399999999999995</v>
      </c>
      <c r="G86" s="382">
        <v>0.54500000000000004</v>
      </c>
      <c r="H86" s="382">
        <v>0.54100000000000004</v>
      </c>
      <c r="I86" s="382">
        <v>0.53200000000000003</v>
      </c>
      <c r="J86" s="382">
        <v>0.52500000000000002</v>
      </c>
      <c r="K86" s="382">
        <v>0.5</v>
      </c>
      <c r="L86" s="382">
        <v>0.497</v>
      </c>
      <c r="M86" s="382">
        <v>0.49399999999999999</v>
      </c>
      <c r="N86" s="382">
        <v>0.46800000000000003</v>
      </c>
      <c r="O86" s="382">
        <v>0.45300000000000001</v>
      </c>
      <c r="P86" s="382">
        <v>0.44700000000000001</v>
      </c>
      <c r="Q86" s="382">
        <v>0.46500000000000002</v>
      </c>
      <c r="R86" s="382">
        <v>0.48499999999999999</v>
      </c>
      <c r="S86" s="382">
        <v>0.44700000000000001</v>
      </c>
      <c r="AA86" s="377"/>
      <c r="AB86" s="377"/>
      <c r="AC86" s="377"/>
      <c r="AD86" s="377"/>
      <c r="AE86" s="377"/>
      <c r="AF86" s="377"/>
      <c r="AG86" s="377"/>
      <c r="AH86" s="377"/>
      <c r="AI86" s="377"/>
      <c r="AJ86" s="377"/>
      <c r="AK86" s="377"/>
    </row>
    <row r="87" spans="1:37" x14ac:dyDescent="0.25">
      <c r="A87" s="375" t="s">
        <v>63</v>
      </c>
      <c r="B87" s="382">
        <v>0.51400000000000001</v>
      </c>
      <c r="C87" s="382">
        <v>0.499</v>
      </c>
      <c r="D87" s="383">
        <v>0.501</v>
      </c>
      <c r="E87" s="382">
        <v>0.501</v>
      </c>
      <c r="F87" s="382">
        <v>0.51</v>
      </c>
      <c r="G87" s="382">
        <v>0.48399999999999999</v>
      </c>
      <c r="H87" s="382">
        <v>0.48399999999999999</v>
      </c>
      <c r="I87" s="382">
        <v>0.47799999999999998</v>
      </c>
      <c r="J87" s="382">
        <v>0.48699999999999999</v>
      </c>
      <c r="K87" s="382">
        <v>0.501</v>
      </c>
      <c r="L87" s="382">
        <v>0.498</v>
      </c>
      <c r="M87" s="382">
        <v>0.46100000000000002</v>
      </c>
      <c r="N87" s="382">
        <v>0.435</v>
      </c>
      <c r="O87" s="382">
        <v>0.42699999999999999</v>
      </c>
      <c r="P87" s="382">
        <v>0.439</v>
      </c>
      <c r="Q87" s="382">
        <v>0.442</v>
      </c>
      <c r="R87" s="382">
        <v>0.46</v>
      </c>
      <c r="S87" s="382">
        <v>0.42</v>
      </c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</row>
    <row r="88" spans="1:37" x14ac:dyDescent="0.25">
      <c r="A88" s="375" t="s">
        <v>64</v>
      </c>
      <c r="B88" s="382">
        <v>0.53200000000000003</v>
      </c>
      <c r="C88" s="382">
        <v>0.52900000000000003</v>
      </c>
      <c r="D88" s="383">
        <v>0.497</v>
      </c>
      <c r="E88" s="382">
        <v>0.52600000000000002</v>
      </c>
      <c r="F88" s="382">
        <v>0.49099999999999999</v>
      </c>
      <c r="G88" s="382">
        <v>0.50600000000000001</v>
      </c>
      <c r="H88" s="382">
        <v>0.50700000000000001</v>
      </c>
      <c r="I88" s="382">
        <v>0.501</v>
      </c>
      <c r="J88" s="382">
        <v>0.48699999999999999</v>
      </c>
      <c r="K88" s="382">
        <v>0.49199999999999999</v>
      </c>
      <c r="L88" s="382">
        <v>0.497</v>
      </c>
      <c r="M88" s="382">
        <v>0.47099999999999997</v>
      </c>
      <c r="N88" s="382">
        <v>0.45100000000000001</v>
      </c>
      <c r="O88" s="382">
        <v>0.45300000000000001</v>
      </c>
      <c r="P88" s="382">
        <v>0.48599999999999999</v>
      </c>
      <c r="Q88" s="382">
        <v>0.47699999999999998</v>
      </c>
      <c r="R88" s="382">
        <v>0.51</v>
      </c>
      <c r="S88" s="382">
        <v>0.51600000000000001</v>
      </c>
      <c r="AA88" s="377"/>
      <c r="AB88" s="377"/>
      <c r="AC88" s="377"/>
      <c r="AD88" s="377"/>
      <c r="AE88" s="377"/>
      <c r="AF88" s="377"/>
      <c r="AG88" s="377"/>
      <c r="AH88" s="377"/>
      <c r="AI88" s="377"/>
      <c r="AJ88" s="377"/>
      <c r="AK88" s="377"/>
    </row>
    <row r="89" spans="1:37" x14ac:dyDescent="0.25">
      <c r="A89" s="375" t="s">
        <v>65</v>
      </c>
      <c r="B89" s="382">
        <v>0.5</v>
      </c>
      <c r="C89" s="382">
        <v>0.49</v>
      </c>
      <c r="D89" s="383">
        <v>0.48499999999999999</v>
      </c>
      <c r="E89" s="382">
        <v>0.47599999999999998</v>
      </c>
      <c r="F89" s="382">
        <v>0.53600000000000003</v>
      </c>
      <c r="G89" s="382">
        <v>0.51900000000000002</v>
      </c>
      <c r="H89" s="382">
        <v>0.53600000000000003</v>
      </c>
      <c r="I89" s="382">
        <v>0.51</v>
      </c>
      <c r="J89" s="382">
        <v>0.48299999999999998</v>
      </c>
      <c r="K89" s="382">
        <v>0.46899999999999997</v>
      </c>
      <c r="L89" s="382">
        <v>0.47499999999999998</v>
      </c>
      <c r="M89" s="382">
        <v>0.47</v>
      </c>
      <c r="N89" s="382">
        <v>0.46600000000000003</v>
      </c>
      <c r="O89" s="382">
        <v>0.45700000000000002</v>
      </c>
      <c r="P89" s="382">
        <v>0.46100000000000002</v>
      </c>
      <c r="Q89" s="382">
        <v>0.47599999999999998</v>
      </c>
      <c r="R89" s="382">
        <v>0.46100000000000002</v>
      </c>
      <c r="S89" s="382">
        <v>0.46800000000000003</v>
      </c>
      <c r="AA89" s="377"/>
      <c r="AB89" s="377"/>
      <c r="AC89" s="377"/>
      <c r="AD89" s="377"/>
      <c r="AE89" s="377"/>
      <c r="AF89" s="377"/>
      <c r="AG89" s="377"/>
      <c r="AH89" s="377"/>
      <c r="AI89" s="377"/>
      <c r="AJ89" s="377"/>
      <c r="AK89" s="377"/>
    </row>
    <row r="90" spans="1:37" x14ac:dyDescent="0.25">
      <c r="A90" s="375" t="s">
        <v>66</v>
      </c>
      <c r="B90" s="382">
        <v>0.51900000000000002</v>
      </c>
      <c r="C90" s="382">
        <v>0.52300000000000002</v>
      </c>
      <c r="D90" s="383">
        <v>0.52300000000000002</v>
      </c>
      <c r="E90" s="382">
        <v>0.49299999999999999</v>
      </c>
      <c r="F90" s="382">
        <v>0.51500000000000001</v>
      </c>
      <c r="G90" s="382">
        <v>0.54100000000000004</v>
      </c>
      <c r="H90" s="382">
        <v>0.54900000000000004</v>
      </c>
      <c r="I90" s="382">
        <v>0.53100000000000003</v>
      </c>
      <c r="J90" s="382">
        <v>0.52300000000000002</v>
      </c>
      <c r="K90" s="382">
        <v>0.51100000000000001</v>
      </c>
      <c r="L90" s="382">
        <v>0.51100000000000001</v>
      </c>
      <c r="M90" s="382">
        <v>0.505</v>
      </c>
      <c r="N90" s="382">
        <v>0.48699999999999999</v>
      </c>
      <c r="O90" s="382">
        <v>0.48499999999999999</v>
      </c>
      <c r="P90" s="382">
        <v>0.48199999999999998</v>
      </c>
      <c r="Q90" s="382">
        <v>0.48399999999999999</v>
      </c>
      <c r="R90" s="382">
        <v>0.49299999999999999</v>
      </c>
      <c r="S90" s="382">
        <v>0.5</v>
      </c>
      <c r="AA90" s="377"/>
      <c r="AB90" s="377"/>
      <c r="AC90" s="377"/>
      <c r="AD90" s="377"/>
      <c r="AE90" s="377"/>
      <c r="AF90" s="377"/>
      <c r="AG90" s="377"/>
      <c r="AH90" s="377"/>
      <c r="AI90" s="377"/>
      <c r="AJ90" s="377"/>
      <c r="AK90" s="377"/>
    </row>
    <row r="91" spans="1:37" x14ac:dyDescent="0.25">
      <c r="A91" s="375" t="s">
        <v>67</v>
      </c>
      <c r="B91" s="382">
        <v>0.52200000000000002</v>
      </c>
      <c r="C91" s="382">
        <v>0.51900000000000002</v>
      </c>
      <c r="D91" s="383">
        <v>0.51700000000000002</v>
      </c>
      <c r="E91" s="382">
        <v>0.53500000000000003</v>
      </c>
      <c r="F91" s="382">
        <v>0.52200000000000002</v>
      </c>
      <c r="G91" s="382">
        <v>0.51600000000000001</v>
      </c>
      <c r="H91" s="382">
        <v>0.52</v>
      </c>
      <c r="I91" s="382">
        <v>0.505</v>
      </c>
      <c r="J91" s="382">
        <v>0.51800000000000002</v>
      </c>
      <c r="K91" s="382">
        <v>0.504</v>
      </c>
      <c r="L91" s="382">
        <v>0.48799999999999999</v>
      </c>
      <c r="M91" s="382">
        <v>0.47899999999999998</v>
      </c>
      <c r="N91" s="382">
        <v>0.48299999999999998</v>
      </c>
      <c r="O91" s="382">
        <v>0.47199999999999998</v>
      </c>
      <c r="P91" s="382">
        <v>0.46800000000000003</v>
      </c>
      <c r="Q91" s="382">
        <v>0.47299999999999998</v>
      </c>
      <c r="R91" s="382">
        <v>0.51400000000000001</v>
      </c>
      <c r="S91" s="382">
        <v>0.48299999999999998</v>
      </c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</row>
    <row r="92" spans="1:37" s="370" customFormat="1" x14ac:dyDescent="0.25">
      <c r="A92" s="372" t="s">
        <v>95</v>
      </c>
      <c r="B92" s="384">
        <v>0.57199999999999995</v>
      </c>
      <c r="C92" s="384">
        <v>0.55400000000000005</v>
      </c>
      <c r="D92" s="385">
        <v>0.55800000000000005</v>
      </c>
      <c r="E92" s="384">
        <v>0.55700000000000005</v>
      </c>
      <c r="F92" s="384">
        <v>0.56699999999999995</v>
      </c>
      <c r="G92" s="384">
        <v>0.55700000000000005</v>
      </c>
      <c r="H92" s="384">
        <v>0.56000000000000005</v>
      </c>
      <c r="I92" s="384">
        <v>0.54800000000000004</v>
      </c>
      <c r="J92" s="384">
        <v>0.53900000000000003</v>
      </c>
      <c r="K92" s="384">
        <v>0.53900000000000003</v>
      </c>
      <c r="L92" s="384">
        <v>0.53800000000000003</v>
      </c>
      <c r="M92" s="384">
        <v>0.52200000000000002</v>
      </c>
      <c r="N92" s="384">
        <v>0.51700000000000002</v>
      </c>
      <c r="O92" s="384">
        <v>0.50800000000000001</v>
      </c>
      <c r="P92" s="384">
        <v>0.51700000000000002</v>
      </c>
      <c r="Q92" s="384">
        <v>0.52600000000000002</v>
      </c>
      <c r="R92" s="384">
        <v>0.54400000000000004</v>
      </c>
      <c r="S92" s="384">
        <v>0.52300000000000002</v>
      </c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</row>
    <row r="93" spans="1:37" x14ac:dyDescent="0.25">
      <c r="A93" s="386"/>
      <c r="B93" s="387"/>
      <c r="C93" s="387"/>
      <c r="D93" s="388"/>
      <c r="E93" s="387"/>
      <c r="F93" s="387"/>
      <c r="G93" s="387"/>
      <c r="H93" s="387"/>
      <c r="I93" s="387"/>
    </row>
    <row r="94" spans="1:37" x14ac:dyDescent="0.25">
      <c r="A94" s="240" t="s">
        <v>291</v>
      </c>
      <c r="D94" s="369"/>
    </row>
    <row r="95" spans="1:37" x14ac:dyDescent="0.25">
      <c r="A95" s="240" t="s">
        <v>292</v>
      </c>
      <c r="D95" s="369"/>
    </row>
    <row r="96" spans="1:37" x14ac:dyDescent="0.25">
      <c r="A96" s="240" t="s">
        <v>293</v>
      </c>
      <c r="D96" s="369"/>
    </row>
    <row r="97" spans="1:9" x14ac:dyDescent="0.25">
      <c r="A97" s="240" t="s">
        <v>294</v>
      </c>
      <c r="D97" s="369"/>
    </row>
    <row r="98" spans="1:9" ht="15" customHeight="1" x14ac:dyDescent="0.25">
      <c r="A98" s="596" t="s">
        <v>347</v>
      </c>
      <c r="B98" s="596"/>
      <c r="C98" s="596"/>
      <c r="D98" s="596"/>
      <c r="E98" s="596"/>
      <c r="F98" s="596"/>
      <c r="G98" s="596"/>
      <c r="H98" s="596"/>
      <c r="I98" s="596"/>
    </row>
    <row r="99" spans="1:9" x14ac:dyDescent="0.25">
      <c r="A99" s="596"/>
      <c r="B99" s="596"/>
      <c r="C99" s="596"/>
      <c r="D99" s="596"/>
      <c r="E99" s="596"/>
      <c r="F99" s="596"/>
      <c r="G99" s="596"/>
      <c r="H99" s="596"/>
      <c r="I99" s="596"/>
    </row>
    <row r="100" spans="1:9" x14ac:dyDescent="0.25">
      <c r="A100" s="596"/>
      <c r="B100" s="596"/>
      <c r="C100" s="596"/>
      <c r="D100" s="596"/>
      <c r="E100" s="596"/>
      <c r="F100" s="596"/>
      <c r="G100" s="596"/>
      <c r="H100" s="596"/>
      <c r="I100" s="596"/>
    </row>
    <row r="101" spans="1:9" x14ac:dyDescent="0.25">
      <c r="A101" s="596"/>
      <c r="B101" s="596"/>
      <c r="C101" s="596"/>
      <c r="D101" s="596"/>
      <c r="E101" s="596"/>
      <c r="F101" s="596"/>
      <c r="G101" s="596"/>
      <c r="H101" s="596"/>
      <c r="I101" s="596"/>
    </row>
  </sheetData>
  <mergeCells count="7">
    <mergeCell ref="A98:I101"/>
    <mergeCell ref="B7:K7"/>
    <mergeCell ref="B8:K8"/>
    <mergeCell ref="B36:K36"/>
    <mergeCell ref="B37:K37"/>
    <mergeCell ref="B65:S65"/>
    <mergeCell ref="B66:S66"/>
  </mergeCells>
  <hyperlinks>
    <hyperlink ref="A1" location="'Índice '!A83" display="ÍNDICE"/>
    <hyperlink ref="C5" location="'Pobreza Departamentos'!A67" display="Coeficiente GINI por departamento"/>
    <hyperlink ref="C4" location="'Pobreza Departamentos'!A38" display="Porcentaje de la población por debajo de la línea de pobreza extrema por departamento"/>
    <hyperlink ref="C3" location="'Pobreza Departamentos'!A9" display="Porcentaje de la poblacion por debajo de la línea de pobreza por departamento"/>
  </hyperlink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"/>
  <sheetViews>
    <sheetView zoomScaleNormal="100" workbookViewId="0">
      <pane xSplit="1" ySplit="9" topLeftCell="B10" activePane="bottomRight" state="frozen"/>
      <selection activeCell="D106" sqref="D106"/>
      <selection pane="topRight" activeCell="D106" sqref="D106"/>
      <selection pane="bottomLeft" activeCell="D106" sqref="D106"/>
      <selection pane="bottomRight"/>
    </sheetView>
  </sheetViews>
  <sheetFormatPr baseColWidth="10" defaultRowHeight="15" x14ac:dyDescent="0.25"/>
  <cols>
    <col min="1" max="1" width="21.85546875" style="240" customWidth="1"/>
    <col min="2" max="10" width="9.85546875" style="240" customWidth="1"/>
    <col min="11" max="248" width="11.42578125" style="240"/>
    <col min="249" max="249" width="21.85546875" style="240" customWidth="1"/>
    <col min="250" max="264" width="9.85546875" style="240" customWidth="1"/>
    <col min="265" max="504" width="11.42578125" style="240"/>
    <col min="505" max="505" width="21.85546875" style="240" customWidth="1"/>
    <col min="506" max="520" width="9.85546875" style="240" customWidth="1"/>
    <col min="521" max="760" width="11.42578125" style="240"/>
    <col min="761" max="761" width="21.85546875" style="240" customWidth="1"/>
    <col min="762" max="776" width="9.85546875" style="240" customWidth="1"/>
    <col min="777" max="1016" width="11.42578125" style="240"/>
    <col min="1017" max="1017" width="21.85546875" style="240" customWidth="1"/>
    <col min="1018" max="1032" width="9.85546875" style="240" customWidth="1"/>
    <col min="1033" max="1272" width="11.42578125" style="240"/>
    <col min="1273" max="1273" width="21.85546875" style="240" customWidth="1"/>
    <col min="1274" max="1288" width="9.85546875" style="240" customWidth="1"/>
    <col min="1289" max="1528" width="11.42578125" style="240"/>
    <col min="1529" max="1529" width="21.85546875" style="240" customWidth="1"/>
    <col min="1530" max="1544" width="9.85546875" style="240" customWidth="1"/>
    <col min="1545" max="1784" width="11.42578125" style="240"/>
    <col min="1785" max="1785" width="21.85546875" style="240" customWidth="1"/>
    <col min="1786" max="1800" width="9.85546875" style="240" customWidth="1"/>
    <col min="1801" max="2040" width="11.42578125" style="240"/>
    <col min="2041" max="2041" width="21.85546875" style="240" customWidth="1"/>
    <col min="2042" max="2056" width="9.85546875" style="240" customWidth="1"/>
    <col min="2057" max="2296" width="11.42578125" style="240"/>
    <col min="2297" max="2297" width="21.85546875" style="240" customWidth="1"/>
    <col min="2298" max="2312" width="9.85546875" style="240" customWidth="1"/>
    <col min="2313" max="2552" width="11.42578125" style="240"/>
    <col min="2553" max="2553" width="21.85546875" style="240" customWidth="1"/>
    <col min="2554" max="2568" width="9.85546875" style="240" customWidth="1"/>
    <col min="2569" max="2808" width="11.42578125" style="240"/>
    <col min="2809" max="2809" width="21.85546875" style="240" customWidth="1"/>
    <col min="2810" max="2824" width="9.85546875" style="240" customWidth="1"/>
    <col min="2825" max="3064" width="11.42578125" style="240"/>
    <col min="3065" max="3065" width="21.85546875" style="240" customWidth="1"/>
    <col min="3066" max="3080" width="9.85546875" style="240" customWidth="1"/>
    <col min="3081" max="3320" width="11.42578125" style="240"/>
    <col min="3321" max="3321" width="21.85546875" style="240" customWidth="1"/>
    <col min="3322" max="3336" width="9.85546875" style="240" customWidth="1"/>
    <col min="3337" max="3576" width="11.42578125" style="240"/>
    <col min="3577" max="3577" width="21.85546875" style="240" customWidth="1"/>
    <col min="3578" max="3592" width="9.85546875" style="240" customWidth="1"/>
    <col min="3593" max="3832" width="11.42578125" style="240"/>
    <col min="3833" max="3833" width="21.85546875" style="240" customWidth="1"/>
    <col min="3834" max="3848" width="9.85546875" style="240" customWidth="1"/>
    <col min="3849" max="4088" width="11.42578125" style="240"/>
    <col min="4089" max="4089" width="21.85546875" style="240" customWidth="1"/>
    <col min="4090" max="4104" width="9.85546875" style="240" customWidth="1"/>
    <col min="4105" max="4344" width="11.42578125" style="240"/>
    <col min="4345" max="4345" width="21.85546875" style="240" customWidth="1"/>
    <col min="4346" max="4360" width="9.85546875" style="240" customWidth="1"/>
    <col min="4361" max="4600" width="11.42578125" style="240"/>
    <col min="4601" max="4601" width="21.85546875" style="240" customWidth="1"/>
    <col min="4602" max="4616" width="9.85546875" style="240" customWidth="1"/>
    <col min="4617" max="4856" width="11.42578125" style="240"/>
    <col min="4857" max="4857" width="21.85546875" style="240" customWidth="1"/>
    <col min="4858" max="4872" width="9.85546875" style="240" customWidth="1"/>
    <col min="4873" max="5112" width="11.42578125" style="240"/>
    <col min="5113" max="5113" width="21.85546875" style="240" customWidth="1"/>
    <col min="5114" max="5128" width="9.85546875" style="240" customWidth="1"/>
    <col min="5129" max="5368" width="11.42578125" style="240"/>
    <col min="5369" max="5369" width="21.85546875" style="240" customWidth="1"/>
    <col min="5370" max="5384" width="9.85546875" style="240" customWidth="1"/>
    <col min="5385" max="5624" width="11.42578125" style="240"/>
    <col min="5625" max="5625" width="21.85546875" style="240" customWidth="1"/>
    <col min="5626" max="5640" width="9.85546875" style="240" customWidth="1"/>
    <col min="5641" max="5880" width="11.42578125" style="240"/>
    <col min="5881" max="5881" width="21.85546875" style="240" customWidth="1"/>
    <col min="5882" max="5896" width="9.85546875" style="240" customWidth="1"/>
    <col min="5897" max="6136" width="11.42578125" style="240"/>
    <col min="6137" max="6137" width="21.85546875" style="240" customWidth="1"/>
    <col min="6138" max="6152" width="9.85546875" style="240" customWidth="1"/>
    <col min="6153" max="6392" width="11.42578125" style="240"/>
    <col min="6393" max="6393" width="21.85546875" style="240" customWidth="1"/>
    <col min="6394" max="6408" width="9.85546875" style="240" customWidth="1"/>
    <col min="6409" max="6648" width="11.42578125" style="240"/>
    <col min="6649" max="6649" width="21.85546875" style="240" customWidth="1"/>
    <col min="6650" max="6664" width="9.85546875" style="240" customWidth="1"/>
    <col min="6665" max="6904" width="11.42578125" style="240"/>
    <col min="6905" max="6905" width="21.85546875" style="240" customWidth="1"/>
    <col min="6906" max="6920" width="9.85546875" style="240" customWidth="1"/>
    <col min="6921" max="7160" width="11.42578125" style="240"/>
    <col min="7161" max="7161" width="21.85546875" style="240" customWidth="1"/>
    <col min="7162" max="7176" width="9.85546875" style="240" customWidth="1"/>
    <col min="7177" max="7416" width="11.42578125" style="240"/>
    <col min="7417" max="7417" width="21.85546875" style="240" customWidth="1"/>
    <col min="7418" max="7432" width="9.85546875" style="240" customWidth="1"/>
    <col min="7433" max="7672" width="11.42578125" style="240"/>
    <col min="7673" max="7673" width="21.85546875" style="240" customWidth="1"/>
    <col min="7674" max="7688" width="9.85546875" style="240" customWidth="1"/>
    <col min="7689" max="7928" width="11.42578125" style="240"/>
    <col min="7929" max="7929" width="21.85546875" style="240" customWidth="1"/>
    <col min="7930" max="7944" width="9.85546875" style="240" customWidth="1"/>
    <col min="7945" max="8184" width="11.42578125" style="240"/>
    <col min="8185" max="8185" width="21.85546875" style="240" customWidth="1"/>
    <col min="8186" max="8200" width="9.85546875" style="240" customWidth="1"/>
    <col min="8201" max="8440" width="11.42578125" style="240"/>
    <col min="8441" max="8441" width="21.85546875" style="240" customWidth="1"/>
    <col min="8442" max="8456" width="9.85546875" style="240" customWidth="1"/>
    <col min="8457" max="8696" width="11.42578125" style="240"/>
    <col min="8697" max="8697" width="21.85546875" style="240" customWidth="1"/>
    <col min="8698" max="8712" width="9.85546875" style="240" customWidth="1"/>
    <col min="8713" max="8952" width="11.42578125" style="240"/>
    <col min="8953" max="8953" width="21.85546875" style="240" customWidth="1"/>
    <col min="8954" max="8968" width="9.85546875" style="240" customWidth="1"/>
    <col min="8969" max="9208" width="11.42578125" style="240"/>
    <col min="9209" max="9209" width="21.85546875" style="240" customWidth="1"/>
    <col min="9210" max="9224" width="9.85546875" style="240" customWidth="1"/>
    <col min="9225" max="9464" width="11.42578125" style="240"/>
    <col min="9465" max="9465" width="21.85546875" style="240" customWidth="1"/>
    <col min="9466" max="9480" width="9.85546875" style="240" customWidth="1"/>
    <col min="9481" max="9720" width="11.42578125" style="240"/>
    <col min="9721" max="9721" width="21.85546875" style="240" customWidth="1"/>
    <col min="9722" max="9736" width="9.85546875" style="240" customWidth="1"/>
    <col min="9737" max="9976" width="11.42578125" style="240"/>
    <col min="9977" max="9977" width="21.85546875" style="240" customWidth="1"/>
    <col min="9978" max="9992" width="9.85546875" style="240" customWidth="1"/>
    <col min="9993" max="10232" width="11.42578125" style="240"/>
    <col min="10233" max="10233" width="21.85546875" style="240" customWidth="1"/>
    <col min="10234" max="10248" width="9.85546875" style="240" customWidth="1"/>
    <col min="10249" max="10488" width="11.42578125" style="240"/>
    <col min="10489" max="10489" width="21.85546875" style="240" customWidth="1"/>
    <col min="10490" max="10504" width="9.85546875" style="240" customWidth="1"/>
    <col min="10505" max="10744" width="11.42578125" style="240"/>
    <col min="10745" max="10745" width="21.85546875" style="240" customWidth="1"/>
    <col min="10746" max="10760" width="9.85546875" style="240" customWidth="1"/>
    <col min="10761" max="11000" width="11.42578125" style="240"/>
    <col min="11001" max="11001" width="21.85546875" style="240" customWidth="1"/>
    <col min="11002" max="11016" width="9.85546875" style="240" customWidth="1"/>
    <col min="11017" max="11256" width="11.42578125" style="240"/>
    <col min="11257" max="11257" width="21.85546875" style="240" customWidth="1"/>
    <col min="11258" max="11272" width="9.85546875" style="240" customWidth="1"/>
    <col min="11273" max="11512" width="11.42578125" style="240"/>
    <col min="11513" max="11513" width="21.85546875" style="240" customWidth="1"/>
    <col min="11514" max="11528" width="9.85546875" style="240" customWidth="1"/>
    <col min="11529" max="11768" width="11.42578125" style="240"/>
    <col min="11769" max="11769" width="21.85546875" style="240" customWidth="1"/>
    <col min="11770" max="11784" width="9.85546875" style="240" customWidth="1"/>
    <col min="11785" max="12024" width="11.42578125" style="240"/>
    <col min="12025" max="12025" width="21.85546875" style="240" customWidth="1"/>
    <col min="12026" max="12040" width="9.85546875" style="240" customWidth="1"/>
    <col min="12041" max="12280" width="11.42578125" style="240"/>
    <col min="12281" max="12281" width="21.85546875" style="240" customWidth="1"/>
    <col min="12282" max="12296" width="9.85546875" style="240" customWidth="1"/>
    <col min="12297" max="12536" width="11.42578125" style="240"/>
    <col min="12537" max="12537" width="21.85546875" style="240" customWidth="1"/>
    <col min="12538" max="12552" width="9.85546875" style="240" customWidth="1"/>
    <col min="12553" max="12792" width="11.42578125" style="240"/>
    <col min="12793" max="12793" width="21.85546875" style="240" customWidth="1"/>
    <col min="12794" max="12808" width="9.85546875" style="240" customWidth="1"/>
    <col min="12809" max="13048" width="11.42578125" style="240"/>
    <col min="13049" max="13049" width="21.85546875" style="240" customWidth="1"/>
    <col min="13050" max="13064" width="9.85546875" style="240" customWidth="1"/>
    <col min="13065" max="13304" width="11.42578125" style="240"/>
    <col min="13305" max="13305" width="21.85546875" style="240" customWidth="1"/>
    <col min="13306" max="13320" width="9.85546875" style="240" customWidth="1"/>
    <col min="13321" max="13560" width="11.42578125" style="240"/>
    <col min="13561" max="13561" width="21.85546875" style="240" customWidth="1"/>
    <col min="13562" max="13576" width="9.85546875" style="240" customWidth="1"/>
    <col min="13577" max="13816" width="11.42578125" style="240"/>
    <col min="13817" max="13817" width="21.85546875" style="240" customWidth="1"/>
    <col min="13818" max="13832" width="9.85546875" style="240" customWidth="1"/>
    <col min="13833" max="14072" width="11.42578125" style="240"/>
    <col min="14073" max="14073" width="21.85546875" style="240" customWidth="1"/>
    <col min="14074" max="14088" width="9.85546875" style="240" customWidth="1"/>
    <col min="14089" max="14328" width="11.42578125" style="240"/>
    <col min="14329" max="14329" width="21.85546875" style="240" customWidth="1"/>
    <col min="14330" max="14344" width="9.85546875" style="240" customWidth="1"/>
    <col min="14345" max="14584" width="11.42578125" style="240"/>
    <col min="14585" max="14585" width="21.85546875" style="240" customWidth="1"/>
    <col min="14586" max="14600" width="9.85546875" style="240" customWidth="1"/>
    <col min="14601" max="14840" width="11.42578125" style="240"/>
    <col min="14841" max="14841" width="21.85546875" style="240" customWidth="1"/>
    <col min="14842" max="14856" width="9.85546875" style="240" customWidth="1"/>
    <col min="14857" max="15096" width="11.42578125" style="240"/>
    <col min="15097" max="15097" width="21.85546875" style="240" customWidth="1"/>
    <col min="15098" max="15112" width="9.85546875" style="240" customWidth="1"/>
    <col min="15113" max="15352" width="11.42578125" style="240"/>
    <col min="15353" max="15353" width="21.85546875" style="240" customWidth="1"/>
    <col min="15354" max="15368" width="9.85546875" style="240" customWidth="1"/>
    <col min="15369" max="15608" width="11.42578125" style="240"/>
    <col min="15609" max="15609" width="21.85546875" style="240" customWidth="1"/>
    <col min="15610" max="15624" width="9.85546875" style="240" customWidth="1"/>
    <col min="15625" max="15864" width="11.42578125" style="240"/>
    <col min="15865" max="15865" width="21.85546875" style="240" customWidth="1"/>
    <col min="15866" max="15880" width="9.85546875" style="240" customWidth="1"/>
    <col min="15881" max="16120" width="11.42578125" style="240"/>
    <col min="16121" max="16121" width="21.85546875" style="240" customWidth="1"/>
    <col min="16122" max="16136" width="9.85546875" style="240" customWidth="1"/>
    <col min="16137" max="16384" width="11.42578125" style="240"/>
  </cols>
  <sheetData>
    <row r="1" spans="1:27" ht="15.75" x14ac:dyDescent="0.25">
      <c r="A1" s="21" t="s">
        <v>30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27" ht="15.75" x14ac:dyDescent="0.25">
      <c r="A2" s="366" t="s">
        <v>274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27" ht="15.75" x14ac:dyDescent="0.25">
      <c r="A3" s="365"/>
      <c r="B3" s="367" t="s">
        <v>87</v>
      </c>
      <c r="C3" s="368" t="s">
        <v>275</v>
      </c>
    </row>
    <row r="4" spans="1:27" ht="15.75" x14ac:dyDescent="0.25">
      <c r="A4" s="365"/>
      <c r="B4" s="367" t="s">
        <v>87</v>
      </c>
      <c r="C4" s="368" t="s">
        <v>276</v>
      </c>
    </row>
    <row r="5" spans="1:27" ht="15.75" x14ac:dyDescent="0.25">
      <c r="A5" s="365"/>
      <c r="B5" s="367" t="s">
        <v>87</v>
      </c>
      <c r="C5" s="368" t="s">
        <v>277</v>
      </c>
    </row>
    <row r="7" spans="1:27" ht="15.75" x14ac:dyDescent="0.25">
      <c r="A7" s="370"/>
      <c r="B7" s="597" t="s">
        <v>434</v>
      </c>
      <c r="C7" s="598"/>
      <c r="D7" s="598"/>
      <c r="E7" s="598"/>
      <c r="F7" s="598"/>
      <c r="G7" s="598"/>
      <c r="H7" s="598"/>
      <c r="I7" s="598"/>
      <c r="J7" s="598"/>
      <c r="K7" s="598"/>
    </row>
    <row r="8" spans="1:27" ht="15.75" x14ac:dyDescent="0.25">
      <c r="A8" s="371"/>
      <c r="B8" s="599" t="s">
        <v>278</v>
      </c>
      <c r="C8" s="600"/>
      <c r="D8" s="600"/>
      <c r="E8" s="600"/>
      <c r="F8" s="600"/>
      <c r="G8" s="600"/>
      <c r="H8" s="600"/>
      <c r="I8" s="600"/>
      <c r="J8" s="600"/>
      <c r="K8" s="600"/>
    </row>
    <row r="9" spans="1:27" x14ac:dyDescent="0.25">
      <c r="A9" s="372" t="s">
        <v>279</v>
      </c>
      <c r="B9" s="373" t="s">
        <v>288</v>
      </c>
      <c r="C9" s="373">
        <v>2013</v>
      </c>
      <c r="D9" s="373">
        <v>2014</v>
      </c>
      <c r="E9" s="373">
        <v>2015</v>
      </c>
      <c r="F9" s="373" t="s">
        <v>289</v>
      </c>
      <c r="G9" s="373">
        <v>2017</v>
      </c>
      <c r="H9" s="373">
        <v>2018</v>
      </c>
      <c r="I9" s="373">
        <v>2019</v>
      </c>
      <c r="J9" s="373">
        <v>2020</v>
      </c>
      <c r="K9" s="373">
        <v>2021</v>
      </c>
    </row>
    <row r="10" spans="1:27" x14ac:dyDescent="0.25">
      <c r="A10" s="375" t="s">
        <v>332</v>
      </c>
      <c r="B10" s="376">
        <v>34.799999999999997</v>
      </c>
      <c r="C10" s="376">
        <v>32.799999999999997</v>
      </c>
      <c r="D10" s="376">
        <v>29.9</v>
      </c>
      <c r="E10" s="376">
        <v>26.7</v>
      </c>
      <c r="F10" s="376">
        <v>26.2</v>
      </c>
      <c r="G10" s="376">
        <v>24.8</v>
      </c>
      <c r="H10" s="376">
        <v>24.9</v>
      </c>
      <c r="I10" s="376">
        <v>25.6</v>
      </c>
      <c r="J10" s="376">
        <v>41.2</v>
      </c>
      <c r="K10" s="376">
        <v>35.700000000000003</v>
      </c>
      <c r="S10" s="377"/>
      <c r="T10" s="377"/>
      <c r="U10" s="377"/>
      <c r="V10" s="377"/>
      <c r="W10" s="377"/>
      <c r="X10" s="377"/>
      <c r="Y10" s="377"/>
      <c r="Z10" s="377"/>
      <c r="AA10" s="377"/>
    </row>
    <row r="11" spans="1:27" x14ac:dyDescent="0.25">
      <c r="A11" s="375" t="s">
        <v>96</v>
      </c>
      <c r="B11" s="376">
        <v>26.9</v>
      </c>
      <c r="C11" s="376">
        <v>24.3</v>
      </c>
      <c r="D11" s="376">
        <v>23.3</v>
      </c>
      <c r="E11" s="376">
        <v>25.1</v>
      </c>
      <c r="F11" s="376">
        <v>25.9</v>
      </c>
      <c r="G11" s="376">
        <v>28.4</v>
      </c>
      <c r="H11" s="376">
        <v>26.4</v>
      </c>
      <c r="I11" s="376">
        <v>27.2</v>
      </c>
      <c r="J11" s="376">
        <v>40.1</v>
      </c>
      <c r="K11" s="376">
        <v>35.799999999999997</v>
      </c>
      <c r="S11" s="377"/>
      <c r="T11" s="377"/>
      <c r="U11" s="377"/>
      <c r="V11" s="377"/>
      <c r="W11" s="377"/>
      <c r="X11" s="377"/>
      <c r="Y11" s="377"/>
      <c r="Z11" s="377"/>
      <c r="AA11" s="377"/>
    </row>
    <row r="12" spans="1:27" x14ac:dyDescent="0.25">
      <c r="A12" s="375" t="s">
        <v>333</v>
      </c>
      <c r="B12" s="376">
        <v>23.4</v>
      </c>
      <c r="C12" s="376">
        <v>22.8</v>
      </c>
      <c r="D12" s="376">
        <v>20</v>
      </c>
      <c r="E12" s="376">
        <v>20.6</v>
      </c>
      <c r="F12" s="376">
        <v>25.9</v>
      </c>
      <c r="G12" s="376">
        <v>27.5</v>
      </c>
      <c r="H12" s="376">
        <v>29.8</v>
      </c>
      <c r="I12" s="376">
        <v>31.4</v>
      </c>
      <c r="J12" s="376">
        <v>46.1</v>
      </c>
      <c r="K12" s="376">
        <v>35.5</v>
      </c>
      <c r="S12" s="377"/>
      <c r="T12" s="377"/>
      <c r="U12" s="377"/>
      <c r="V12" s="377"/>
      <c r="W12" s="377"/>
      <c r="X12" s="377"/>
      <c r="Y12" s="377"/>
      <c r="Z12" s="377"/>
      <c r="AA12" s="377"/>
    </row>
    <row r="13" spans="1:27" x14ac:dyDescent="0.25">
      <c r="A13" s="375" t="s">
        <v>331</v>
      </c>
      <c r="B13" s="376">
        <v>30.5</v>
      </c>
      <c r="C13" s="376">
        <v>28.7</v>
      </c>
      <c r="D13" s="376">
        <v>26.1</v>
      </c>
      <c r="E13" s="376">
        <v>23.6</v>
      </c>
      <c r="F13" s="376">
        <v>22.3</v>
      </c>
      <c r="G13" s="376">
        <v>22.2</v>
      </c>
      <c r="H13" s="376">
        <v>21.6</v>
      </c>
      <c r="I13" s="376">
        <v>21.9</v>
      </c>
      <c r="J13" s="376">
        <v>36.299999999999997</v>
      </c>
      <c r="K13" s="376">
        <v>29.3</v>
      </c>
      <c r="S13" s="377"/>
      <c r="T13" s="377"/>
      <c r="U13" s="377"/>
      <c r="V13" s="377"/>
      <c r="W13" s="377"/>
      <c r="X13" s="377"/>
      <c r="Y13" s="377"/>
      <c r="Z13" s="377"/>
      <c r="AA13" s="377"/>
    </row>
    <row r="14" spans="1:27" x14ac:dyDescent="0.25">
      <c r="A14" s="375" t="s">
        <v>155</v>
      </c>
      <c r="B14" s="376">
        <v>40.9</v>
      </c>
      <c r="C14" s="376">
        <v>36.9</v>
      </c>
      <c r="D14" s="376">
        <v>34.9</v>
      </c>
      <c r="E14" s="376">
        <v>34.9</v>
      </c>
      <c r="F14" s="376">
        <v>38.5</v>
      </c>
      <c r="G14" s="376">
        <v>35</v>
      </c>
      <c r="H14" s="376">
        <v>34.9</v>
      </c>
      <c r="I14" s="376">
        <v>34.299999999999997</v>
      </c>
      <c r="J14" s="376">
        <v>47.8</v>
      </c>
      <c r="K14" s="376">
        <v>40.4</v>
      </c>
      <c r="S14" s="377"/>
      <c r="T14" s="377"/>
      <c r="U14" s="377"/>
      <c r="V14" s="377"/>
      <c r="W14" s="377"/>
      <c r="X14" s="377"/>
      <c r="Y14" s="377"/>
      <c r="Z14" s="377"/>
      <c r="AA14" s="377"/>
    </row>
    <row r="15" spans="1:27" x14ac:dyDescent="0.25">
      <c r="A15" s="375" t="s">
        <v>336</v>
      </c>
      <c r="B15" s="376">
        <v>35.5</v>
      </c>
      <c r="C15" s="376">
        <v>34.5</v>
      </c>
      <c r="D15" s="376">
        <v>37.1</v>
      </c>
      <c r="E15" s="376">
        <v>37.4</v>
      </c>
      <c r="F15" s="376">
        <v>38.200000000000003</v>
      </c>
      <c r="G15" s="376">
        <v>37.299999999999997</v>
      </c>
      <c r="H15" s="376">
        <v>41</v>
      </c>
      <c r="I15" s="376">
        <v>45.5</v>
      </c>
      <c r="J15" s="376">
        <v>53.5</v>
      </c>
      <c r="K15" s="376">
        <v>49</v>
      </c>
      <c r="S15" s="377"/>
      <c r="T15" s="377"/>
      <c r="U15" s="377"/>
      <c r="V15" s="377"/>
      <c r="W15" s="377"/>
      <c r="X15" s="377"/>
      <c r="Y15" s="377"/>
      <c r="Z15" s="377"/>
      <c r="AA15" s="377"/>
    </row>
    <row r="16" spans="1:27" x14ac:dyDescent="0.25">
      <c r="A16" s="375" t="s">
        <v>153</v>
      </c>
      <c r="B16" s="376">
        <v>32.5</v>
      </c>
      <c r="C16" s="376">
        <v>29.6</v>
      </c>
      <c r="D16" s="376">
        <v>27.1</v>
      </c>
      <c r="E16" s="376">
        <v>27.7</v>
      </c>
      <c r="F16" s="376">
        <v>30.6</v>
      </c>
      <c r="G16" s="376">
        <v>29.6</v>
      </c>
      <c r="H16" s="376">
        <v>29.8</v>
      </c>
      <c r="I16" s="376">
        <v>30.9</v>
      </c>
      <c r="J16" s="376">
        <v>43.2</v>
      </c>
      <c r="K16" s="376">
        <v>34.299999999999997</v>
      </c>
      <c r="S16" s="377"/>
      <c r="T16" s="377"/>
      <c r="U16" s="377"/>
      <c r="V16" s="377"/>
      <c r="W16" s="377"/>
      <c r="X16" s="377"/>
      <c r="Y16" s="377"/>
      <c r="Z16" s="377"/>
      <c r="AA16" s="377"/>
    </row>
    <row r="17" spans="1:27" x14ac:dyDescent="0.25">
      <c r="A17" s="375" t="s">
        <v>334</v>
      </c>
      <c r="B17" s="376">
        <v>26.7</v>
      </c>
      <c r="C17" s="376">
        <v>25.1</v>
      </c>
      <c r="D17" s="376">
        <v>24.9</v>
      </c>
      <c r="E17" s="376">
        <v>22.6</v>
      </c>
      <c r="F17" s="376">
        <v>24.2</v>
      </c>
      <c r="G17" s="376">
        <v>22.4</v>
      </c>
      <c r="H17" s="376">
        <v>20.3</v>
      </c>
      <c r="I17" s="376">
        <v>20.6</v>
      </c>
      <c r="J17" s="376">
        <v>32.4</v>
      </c>
      <c r="K17" s="376">
        <v>30.2</v>
      </c>
      <c r="S17" s="377"/>
      <c r="T17" s="377"/>
      <c r="U17" s="377"/>
      <c r="V17" s="377"/>
      <c r="W17" s="377"/>
      <c r="X17" s="377"/>
      <c r="Y17" s="377"/>
      <c r="Z17" s="377"/>
      <c r="AA17" s="377"/>
    </row>
    <row r="18" spans="1:27" x14ac:dyDescent="0.25">
      <c r="A18" s="375" t="s">
        <v>330</v>
      </c>
      <c r="B18" s="376">
        <v>28.7</v>
      </c>
      <c r="C18" s="376">
        <v>26</v>
      </c>
      <c r="D18" s="376">
        <v>24.5</v>
      </c>
      <c r="E18" s="376">
        <v>23.8</v>
      </c>
      <c r="F18" s="376">
        <v>24.2</v>
      </c>
      <c r="G18" s="376">
        <v>23.3</v>
      </c>
      <c r="H18" s="376">
        <v>23.2</v>
      </c>
      <c r="I18" s="376">
        <v>24.4</v>
      </c>
      <c r="J18" s="376">
        <v>32.9</v>
      </c>
      <c r="K18" s="376">
        <v>27.6</v>
      </c>
      <c r="S18" s="377"/>
      <c r="T18" s="377"/>
      <c r="U18" s="377"/>
      <c r="V18" s="377"/>
      <c r="W18" s="377"/>
      <c r="X18" s="377"/>
      <c r="Y18" s="377"/>
      <c r="Z18" s="377"/>
      <c r="AA18" s="377"/>
    </row>
    <row r="19" spans="1:27" x14ac:dyDescent="0.25">
      <c r="A19" s="375" t="s">
        <v>290</v>
      </c>
      <c r="B19" s="376">
        <v>41.7</v>
      </c>
      <c r="C19" s="376">
        <v>38.700000000000003</v>
      </c>
      <c r="D19" s="376">
        <v>25.9</v>
      </c>
      <c r="E19" s="376">
        <v>31.4</v>
      </c>
      <c r="F19" s="376">
        <v>35.9</v>
      </c>
      <c r="G19" s="376">
        <v>32.9</v>
      </c>
      <c r="H19" s="376">
        <v>32.6</v>
      </c>
      <c r="I19" s="376">
        <v>35.700000000000003</v>
      </c>
      <c r="J19" s="376">
        <v>46.8</v>
      </c>
      <c r="K19" s="376">
        <v>43.7</v>
      </c>
      <c r="S19" s="377"/>
      <c r="T19" s="377"/>
      <c r="U19" s="377"/>
      <c r="V19" s="377"/>
      <c r="W19" s="377"/>
      <c r="X19" s="377"/>
      <c r="Y19" s="377"/>
      <c r="Z19" s="377"/>
      <c r="AA19" s="377"/>
    </row>
    <row r="20" spans="1:27" x14ac:dyDescent="0.25">
      <c r="A20" s="375" t="s">
        <v>152</v>
      </c>
      <c r="B20" s="376">
        <v>50.9</v>
      </c>
      <c r="C20" s="376">
        <v>43.9</v>
      </c>
      <c r="D20" s="376">
        <v>43.1</v>
      </c>
      <c r="E20" s="376">
        <v>40.6</v>
      </c>
      <c r="F20" s="376">
        <v>37.1</v>
      </c>
      <c r="G20" s="376">
        <v>35.6</v>
      </c>
      <c r="H20" s="376">
        <v>40.299999999999997</v>
      </c>
      <c r="I20" s="376">
        <v>36.5</v>
      </c>
      <c r="J20" s="376">
        <v>45.7</v>
      </c>
      <c r="K20" s="376">
        <v>40.1</v>
      </c>
      <c r="S20" s="377"/>
      <c r="T20" s="377"/>
      <c r="U20" s="377"/>
      <c r="V20" s="377"/>
      <c r="W20" s="377"/>
      <c r="X20" s="377"/>
      <c r="Y20" s="377"/>
      <c r="Z20" s="377"/>
      <c r="AA20" s="377"/>
    </row>
    <row r="21" spans="1:27" x14ac:dyDescent="0.25">
      <c r="A21" s="375" t="s">
        <v>335</v>
      </c>
      <c r="B21" s="376">
        <v>33.9</v>
      </c>
      <c r="C21" s="376">
        <v>37.1</v>
      </c>
      <c r="D21" s="376">
        <v>32.5</v>
      </c>
      <c r="E21" s="376">
        <v>30.7</v>
      </c>
      <c r="F21" s="376">
        <v>30.2</v>
      </c>
      <c r="G21" s="376">
        <v>26.8</v>
      </c>
      <c r="H21" s="376">
        <v>27.9</v>
      </c>
      <c r="I21" s="376">
        <v>28.7</v>
      </c>
      <c r="J21" s="376">
        <v>40.6</v>
      </c>
      <c r="K21" s="376">
        <v>35.4</v>
      </c>
      <c r="S21" s="377"/>
      <c r="T21" s="377"/>
      <c r="U21" s="377"/>
      <c r="V21" s="377"/>
      <c r="W21" s="377"/>
      <c r="X21" s="377"/>
      <c r="Y21" s="377"/>
      <c r="Z21" s="377"/>
      <c r="AA21" s="377"/>
    </row>
    <row r="22" spans="1:27" x14ac:dyDescent="0.25">
      <c r="A22" s="375" t="s">
        <v>156</v>
      </c>
      <c r="B22" s="376">
        <v>33.200000000000003</v>
      </c>
      <c r="C22" s="376">
        <v>32.5</v>
      </c>
      <c r="D22" s="376">
        <v>29</v>
      </c>
      <c r="E22" s="376">
        <v>28.8</v>
      </c>
      <c r="F22" s="376">
        <v>32.1</v>
      </c>
      <c r="G22" s="376">
        <v>30.1</v>
      </c>
      <c r="H22" s="376">
        <v>29.8</v>
      </c>
      <c r="I22" s="376">
        <v>30.3</v>
      </c>
      <c r="J22" s="376">
        <v>43.1</v>
      </c>
      <c r="K22" s="376">
        <v>33.4</v>
      </c>
      <c r="S22" s="377"/>
      <c r="T22" s="377"/>
      <c r="U22" s="377"/>
      <c r="V22" s="377"/>
      <c r="W22" s="377"/>
      <c r="X22" s="377"/>
      <c r="Y22" s="377"/>
      <c r="Z22" s="377"/>
      <c r="AA22" s="377"/>
    </row>
    <row r="23" spans="1:27" x14ac:dyDescent="0.25">
      <c r="A23" s="372" t="s">
        <v>209</v>
      </c>
      <c r="B23" s="378">
        <v>40.799999999999997</v>
      </c>
      <c r="C23" s="378">
        <v>38.299999999999997</v>
      </c>
      <c r="D23" s="378">
        <v>36.299999999999997</v>
      </c>
      <c r="E23" s="378">
        <v>36.1</v>
      </c>
      <c r="F23" s="378">
        <v>36.200000000000003</v>
      </c>
      <c r="G23" s="378">
        <v>35.200000000000003</v>
      </c>
      <c r="H23" s="378">
        <v>34.700000000000003</v>
      </c>
      <c r="I23" s="378">
        <v>35.700000000000003</v>
      </c>
      <c r="J23" s="378">
        <v>42.5</v>
      </c>
      <c r="K23" s="378">
        <v>39.299999999999997</v>
      </c>
      <c r="L23" s="370"/>
      <c r="M23" s="370"/>
      <c r="N23" s="370"/>
      <c r="O23" s="370"/>
      <c r="P23" s="370"/>
      <c r="Q23" s="370"/>
      <c r="R23" s="370"/>
      <c r="S23" s="377"/>
      <c r="T23" s="377"/>
      <c r="U23" s="377"/>
      <c r="V23" s="377"/>
      <c r="W23" s="377"/>
      <c r="X23" s="377"/>
      <c r="Y23" s="377"/>
      <c r="Z23" s="377"/>
      <c r="AA23" s="377"/>
    </row>
    <row r="25" spans="1:27" x14ac:dyDescent="0.25">
      <c r="A25" s="370"/>
      <c r="B25" s="601" t="s">
        <v>437</v>
      </c>
      <c r="C25" s="602"/>
      <c r="D25" s="602"/>
      <c r="E25" s="602"/>
      <c r="F25" s="602"/>
      <c r="G25" s="602"/>
      <c r="H25" s="602"/>
      <c r="I25" s="602"/>
      <c r="J25" s="602"/>
      <c r="K25" s="602"/>
    </row>
    <row r="26" spans="1:27" x14ac:dyDescent="0.25">
      <c r="A26" s="371"/>
      <c r="B26" s="603" t="s">
        <v>278</v>
      </c>
      <c r="C26" s="604"/>
      <c r="D26" s="604"/>
      <c r="E26" s="604"/>
      <c r="F26" s="604"/>
      <c r="G26" s="604"/>
      <c r="H26" s="604"/>
      <c r="I26" s="604"/>
      <c r="J26" s="604"/>
      <c r="K26" s="604"/>
    </row>
    <row r="27" spans="1:27" x14ac:dyDescent="0.25">
      <c r="A27" s="372" t="s">
        <v>279</v>
      </c>
      <c r="B27" s="373" t="s">
        <v>288</v>
      </c>
      <c r="C27" s="373">
        <v>2013</v>
      </c>
      <c r="D27" s="373">
        <v>2014</v>
      </c>
      <c r="E27" s="373">
        <v>2015</v>
      </c>
      <c r="F27" s="373" t="s">
        <v>289</v>
      </c>
      <c r="G27" s="373">
        <v>2017</v>
      </c>
      <c r="H27" s="373">
        <v>2018</v>
      </c>
      <c r="I27" s="373">
        <v>2019</v>
      </c>
      <c r="J27" s="373">
        <v>2020</v>
      </c>
      <c r="K27" s="373">
        <v>2021</v>
      </c>
    </row>
    <row r="28" spans="1:27" x14ac:dyDescent="0.25">
      <c r="A28" s="375" t="s">
        <v>332</v>
      </c>
      <c r="B28" s="376">
        <v>34.799999999999997</v>
      </c>
      <c r="C28" s="376">
        <v>32.799999999999997</v>
      </c>
      <c r="D28" s="376">
        <v>29.9</v>
      </c>
      <c r="E28" s="376">
        <v>26.7</v>
      </c>
      <c r="F28" s="376">
        <v>26.2</v>
      </c>
      <c r="G28" s="376">
        <v>24.8</v>
      </c>
      <c r="H28" s="376">
        <v>24.9</v>
      </c>
      <c r="I28" s="376">
        <v>25.6</v>
      </c>
      <c r="J28" s="376">
        <v>41.2</v>
      </c>
      <c r="K28" s="376">
        <v>35.700000000000003</v>
      </c>
      <c r="S28" s="377"/>
      <c r="T28" s="377"/>
      <c r="U28" s="377"/>
      <c r="V28" s="377"/>
      <c r="W28" s="377"/>
      <c r="X28" s="377"/>
      <c r="Y28" s="377"/>
      <c r="Z28" s="377"/>
      <c r="AA28" s="377"/>
    </row>
    <row r="29" spans="1:27" x14ac:dyDescent="0.25">
      <c r="A29" s="375" t="s">
        <v>96</v>
      </c>
      <c r="B29" s="376">
        <v>26.9</v>
      </c>
      <c r="C29" s="376">
        <v>24.3</v>
      </c>
      <c r="D29" s="376">
        <v>23.3</v>
      </c>
      <c r="E29" s="376">
        <v>25.1</v>
      </c>
      <c r="F29" s="376">
        <v>25.9</v>
      </c>
      <c r="G29" s="376">
        <v>28.4</v>
      </c>
      <c r="H29" s="376">
        <v>26.4</v>
      </c>
      <c r="I29" s="376">
        <v>27.2</v>
      </c>
      <c r="J29" s="376">
        <v>40.1</v>
      </c>
      <c r="K29" s="376">
        <v>35.799999999999997</v>
      </c>
      <c r="S29" s="377"/>
      <c r="T29" s="377"/>
      <c r="U29" s="377"/>
      <c r="V29" s="377"/>
      <c r="W29" s="377"/>
      <c r="X29" s="377"/>
      <c r="Y29" s="377"/>
      <c r="Z29" s="377"/>
      <c r="AA29" s="377"/>
    </row>
    <row r="30" spans="1:27" x14ac:dyDescent="0.25">
      <c r="A30" s="375" t="s">
        <v>333</v>
      </c>
      <c r="B30" s="376">
        <v>23.4</v>
      </c>
      <c r="C30" s="376">
        <v>22.8</v>
      </c>
      <c r="D30" s="376">
        <v>20</v>
      </c>
      <c r="E30" s="376">
        <v>20.6</v>
      </c>
      <c r="F30" s="376">
        <v>25.9</v>
      </c>
      <c r="G30" s="376">
        <v>27.5</v>
      </c>
      <c r="H30" s="376">
        <v>29.8</v>
      </c>
      <c r="I30" s="376">
        <v>31.4</v>
      </c>
      <c r="J30" s="376">
        <v>46.1</v>
      </c>
      <c r="K30" s="376">
        <v>35.5</v>
      </c>
      <c r="S30" s="377"/>
      <c r="T30" s="377"/>
      <c r="U30" s="377"/>
      <c r="V30" s="377"/>
      <c r="W30" s="377"/>
      <c r="X30" s="377"/>
      <c r="Y30" s="377"/>
      <c r="Z30" s="377"/>
      <c r="AA30" s="377"/>
    </row>
    <row r="31" spans="1:27" x14ac:dyDescent="0.25">
      <c r="A31" s="375" t="s">
        <v>331</v>
      </c>
      <c r="B31" s="376">
        <v>30.5</v>
      </c>
      <c r="C31" s="376">
        <v>28.7</v>
      </c>
      <c r="D31" s="376">
        <v>26.1</v>
      </c>
      <c r="E31" s="376">
        <v>23.6</v>
      </c>
      <c r="F31" s="376">
        <v>22.3</v>
      </c>
      <c r="G31" s="376">
        <v>22.2</v>
      </c>
      <c r="H31" s="376">
        <v>21.6</v>
      </c>
      <c r="I31" s="376">
        <v>21.9</v>
      </c>
      <c r="J31" s="376">
        <v>36.299999999999997</v>
      </c>
      <c r="K31" s="376">
        <v>29.3</v>
      </c>
      <c r="S31" s="377"/>
      <c r="T31" s="377"/>
      <c r="U31" s="377"/>
      <c r="V31" s="377"/>
      <c r="W31" s="377"/>
      <c r="X31" s="377"/>
      <c r="Y31" s="377"/>
      <c r="Z31" s="377"/>
      <c r="AA31" s="377"/>
    </row>
    <row r="32" spans="1:27" x14ac:dyDescent="0.25">
      <c r="A32" s="375" t="s">
        <v>155</v>
      </c>
      <c r="B32" s="376">
        <v>40.9</v>
      </c>
      <c r="C32" s="376">
        <v>36.9</v>
      </c>
      <c r="D32" s="376">
        <v>34.9</v>
      </c>
      <c r="E32" s="376">
        <v>34.9</v>
      </c>
      <c r="F32" s="376">
        <v>38.5</v>
      </c>
      <c r="G32" s="376">
        <v>35</v>
      </c>
      <c r="H32" s="376">
        <v>34.9</v>
      </c>
      <c r="I32" s="376">
        <v>34.299999999999997</v>
      </c>
      <c r="J32" s="376">
        <v>47.8</v>
      </c>
      <c r="K32" s="376">
        <v>40.4</v>
      </c>
      <c r="S32" s="377"/>
      <c r="T32" s="377"/>
      <c r="U32" s="377"/>
      <c r="V32" s="377"/>
      <c r="W32" s="377"/>
      <c r="X32" s="377"/>
      <c r="Y32" s="377"/>
      <c r="Z32" s="377"/>
      <c r="AA32" s="377"/>
    </row>
    <row r="33" spans="1:27" x14ac:dyDescent="0.25">
      <c r="A33" s="375" t="s">
        <v>336</v>
      </c>
      <c r="B33" s="376">
        <v>35.5</v>
      </c>
      <c r="C33" s="376">
        <v>34.5</v>
      </c>
      <c r="D33" s="376">
        <v>37.1</v>
      </c>
      <c r="E33" s="376">
        <v>37.4</v>
      </c>
      <c r="F33" s="376">
        <v>38.200000000000003</v>
      </c>
      <c r="G33" s="376">
        <v>37.299999999999997</v>
      </c>
      <c r="H33" s="376">
        <v>41</v>
      </c>
      <c r="I33" s="376">
        <v>45.5</v>
      </c>
      <c r="J33" s="376">
        <v>53.5</v>
      </c>
      <c r="K33" s="376">
        <v>49</v>
      </c>
      <c r="S33" s="377"/>
      <c r="T33" s="377"/>
      <c r="U33" s="377"/>
      <c r="V33" s="377"/>
      <c r="W33" s="377"/>
      <c r="X33" s="377"/>
      <c r="Y33" s="377"/>
      <c r="Z33" s="377"/>
      <c r="AA33" s="377"/>
    </row>
    <row r="34" spans="1:27" s="370" customFormat="1" x14ac:dyDescent="0.25">
      <c r="A34" s="375" t="s">
        <v>153</v>
      </c>
      <c r="B34" s="376">
        <v>32.5</v>
      </c>
      <c r="C34" s="376">
        <v>29.6</v>
      </c>
      <c r="D34" s="376">
        <v>27.1</v>
      </c>
      <c r="E34" s="376">
        <v>27.7</v>
      </c>
      <c r="F34" s="376">
        <v>30.6</v>
      </c>
      <c r="G34" s="376">
        <v>29.6</v>
      </c>
      <c r="H34" s="376">
        <v>29.8</v>
      </c>
      <c r="I34" s="376">
        <v>30.9</v>
      </c>
      <c r="J34" s="376">
        <v>43.2</v>
      </c>
      <c r="K34" s="376">
        <v>34.299999999999997</v>
      </c>
      <c r="L34" s="240"/>
      <c r="M34" s="240"/>
      <c r="N34" s="240"/>
      <c r="O34" s="240"/>
      <c r="P34" s="240"/>
      <c r="Q34" s="240"/>
      <c r="R34" s="240"/>
      <c r="S34" s="377"/>
      <c r="T34" s="377"/>
      <c r="U34" s="377"/>
      <c r="V34" s="377"/>
      <c r="W34" s="377"/>
      <c r="X34" s="377"/>
      <c r="Y34" s="377"/>
      <c r="Z34" s="377"/>
      <c r="AA34" s="377"/>
    </row>
    <row r="35" spans="1:27" x14ac:dyDescent="0.25">
      <c r="A35" s="375" t="s">
        <v>334</v>
      </c>
      <c r="B35" s="376">
        <v>26.7</v>
      </c>
      <c r="C35" s="376">
        <v>25.1</v>
      </c>
      <c r="D35" s="376">
        <v>24.9</v>
      </c>
      <c r="E35" s="376">
        <v>22.6</v>
      </c>
      <c r="F35" s="376">
        <v>24.2</v>
      </c>
      <c r="G35" s="376">
        <v>22.4</v>
      </c>
      <c r="H35" s="376">
        <v>20.3</v>
      </c>
      <c r="I35" s="376">
        <v>20.6</v>
      </c>
      <c r="J35" s="376">
        <v>32.4</v>
      </c>
      <c r="K35" s="376">
        <v>30.2</v>
      </c>
      <c r="S35" s="377"/>
      <c r="T35" s="377"/>
      <c r="U35" s="377"/>
      <c r="V35" s="377"/>
      <c r="W35" s="377"/>
      <c r="X35" s="377"/>
      <c r="Y35" s="377"/>
      <c r="Z35" s="377"/>
      <c r="AA35" s="377"/>
    </row>
    <row r="36" spans="1:27" x14ac:dyDescent="0.25">
      <c r="A36" s="375" t="s">
        <v>330</v>
      </c>
      <c r="B36" s="376">
        <v>28.7</v>
      </c>
      <c r="C36" s="376">
        <v>26</v>
      </c>
      <c r="D36" s="376">
        <v>24.5</v>
      </c>
      <c r="E36" s="376">
        <v>23.8</v>
      </c>
      <c r="F36" s="376">
        <v>24.2</v>
      </c>
      <c r="G36" s="376">
        <v>23.3</v>
      </c>
      <c r="H36" s="376">
        <v>23.2</v>
      </c>
      <c r="I36" s="376">
        <v>24.4</v>
      </c>
      <c r="J36" s="376">
        <v>32.9</v>
      </c>
      <c r="K36" s="376">
        <v>27.6</v>
      </c>
      <c r="S36" s="377"/>
      <c r="T36" s="377"/>
      <c r="U36" s="377"/>
      <c r="V36" s="377"/>
      <c r="W36" s="377"/>
      <c r="X36" s="377"/>
      <c r="Y36" s="377"/>
      <c r="Z36" s="377"/>
      <c r="AA36" s="377"/>
    </row>
    <row r="37" spans="1:27" x14ac:dyDescent="0.25">
      <c r="A37" s="375" t="s">
        <v>290</v>
      </c>
      <c r="B37" s="376">
        <v>41.7</v>
      </c>
      <c r="C37" s="376">
        <v>38.700000000000003</v>
      </c>
      <c r="D37" s="376">
        <v>25.9</v>
      </c>
      <c r="E37" s="376">
        <v>31.4</v>
      </c>
      <c r="F37" s="376">
        <v>35.9</v>
      </c>
      <c r="G37" s="376">
        <v>32.9</v>
      </c>
      <c r="H37" s="376">
        <v>32.6</v>
      </c>
      <c r="I37" s="376">
        <v>35.700000000000003</v>
      </c>
      <c r="J37" s="376">
        <v>46.8</v>
      </c>
      <c r="K37" s="376">
        <v>43.7</v>
      </c>
      <c r="S37" s="377"/>
      <c r="T37" s="377"/>
      <c r="U37" s="377"/>
      <c r="V37" s="377"/>
      <c r="W37" s="377"/>
      <c r="X37" s="377"/>
      <c r="Y37" s="377"/>
      <c r="Z37" s="377"/>
      <c r="AA37" s="377"/>
    </row>
    <row r="38" spans="1:27" x14ac:dyDescent="0.25">
      <c r="A38" s="375" t="s">
        <v>152</v>
      </c>
      <c r="B38" s="376">
        <v>50.9</v>
      </c>
      <c r="C38" s="376">
        <v>43.9</v>
      </c>
      <c r="D38" s="376">
        <v>43.1</v>
      </c>
      <c r="E38" s="376">
        <v>40.6</v>
      </c>
      <c r="F38" s="376">
        <v>37.1</v>
      </c>
      <c r="G38" s="376">
        <v>35.6</v>
      </c>
      <c r="H38" s="376">
        <v>40.299999999999997</v>
      </c>
      <c r="I38" s="376">
        <v>36.5</v>
      </c>
      <c r="J38" s="376">
        <v>45.7</v>
      </c>
      <c r="K38" s="376">
        <v>40.1</v>
      </c>
      <c r="S38" s="377"/>
      <c r="T38" s="377"/>
      <c r="U38" s="377"/>
      <c r="V38" s="377"/>
      <c r="W38" s="377"/>
      <c r="X38" s="377"/>
      <c r="Y38" s="377"/>
      <c r="Z38" s="377"/>
      <c r="AA38" s="377"/>
    </row>
    <row r="39" spans="1:27" x14ac:dyDescent="0.25">
      <c r="A39" s="375" t="s">
        <v>335</v>
      </c>
      <c r="B39" s="376">
        <v>33.9</v>
      </c>
      <c r="C39" s="376">
        <v>37.1</v>
      </c>
      <c r="D39" s="376">
        <v>32.5</v>
      </c>
      <c r="E39" s="376">
        <v>30.7</v>
      </c>
      <c r="F39" s="376">
        <v>30.2</v>
      </c>
      <c r="G39" s="376">
        <v>26.8</v>
      </c>
      <c r="H39" s="376">
        <v>27.9</v>
      </c>
      <c r="I39" s="376">
        <v>28.7</v>
      </c>
      <c r="J39" s="376">
        <v>40.6</v>
      </c>
      <c r="K39" s="376">
        <v>35.4</v>
      </c>
      <c r="S39" s="377"/>
      <c r="T39" s="377"/>
      <c r="U39" s="377"/>
      <c r="V39" s="377"/>
      <c r="W39" s="377"/>
      <c r="X39" s="377"/>
      <c r="Y39" s="377"/>
      <c r="Z39" s="377"/>
      <c r="AA39" s="377"/>
    </row>
    <row r="40" spans="1:27" x14ac:dyDescent="0.25">
      <c r="A40" s="375" t="s">
        <v>156</v>
      </c>
      <c r="B40" s="376">
        <v>33.200000000000003</v>
      </c>
      <c r="C40" s="376">
        <v>32.5</v>
      </c>
      <c r="D40" s="376">
        <v>29</v>
      </c>
      <c r="E40" s="376">
        <v>28.8</v>
      </c>
      <c r="F40" s="376">
        <v>32.1</v>
      </c>
      <c r="G40" s="376">
        <v>30.1</v>
      </c>
      <c r="H40" s="376">
        <v>29.8</v>
      </c>
      <c r="I40" s="376">
        <v>30.3</v>
      </c>
      <c r="J40" s="376">
        <v>43.1</v>
      </c>
      <c r="K40" s="376">
        <v>33.4</v>
      </c>
      <c r="S40" s="377"/>
      <c r="T40" s="377"/>
      <c r="U40" s="377"/>
      <c r="V40" s="377"/>
      <c r="W40" s="377"/>
      <c r="X40" s="377"/>
      <c r="Y40" s="377"/>
      <c r="Z40" s="377"/>
      <c r="AA40" s="377"/>
    </row>
    <row r="41" spans="1:27" x14ac:dyDescent="0.25">
      <c r="A41" s="372" t="s">
        <v>209</v>
      </c>
      <c r="B41" s="378">
        <v>40.799999999999997</v>
      </c>
      <c r="C41" s="378">
        <v>38.299999999999997</v>
      </c>
      <c r="D41" s="378">
        <v>36.299999999999997</v>
      </c>
      <c r="E41" s="378">
        <v>36.1</v>
      </c>
      <c r="F41" s="378">
        <v>36.200000000000003</v>
      </c>
      <c r="G41" s="378">
        <v>35.200000000000003</v>
      </c>
      <c r="H41" s="378">
        <v>34.700000000000003</v>
      </c>
      <c r="I41" s="378">
        <v>35.700000000000003</v>
      </c>
      <c r="J41" s="378">
        <v>42.5</v>
      </c>
      <c r="K41" s="378">
        <v>39.299999999999997</v>
      </c>
      <c r="L41" s="370"/>
      <c r="M41" s="370"/>
      <c r="N41" s="370"/>
      <c r="O41" s="370"/>
      <c r="P41" s="370"/>
      <c r="Q41" s="370"/>
      <c r="R41" s="370"/>
      <c r="S41" s="377"/>
      <c r="T41" s="377"/>
      <c r="U41" s="377"/>
      <c r="V41" s="377"/>
      <c r="W41" s="377"/>
      <c r="X41" s="377"/>
      <c r="Y41" s="377"/>
      <c r="Z41" s="377"/>
      <c r="AA41" s="377"/>
    </row>
    <row r="42" spans="1:27" x14ac:dyDescent="0.25">
      <c r="D42" s="369"/>
      <c r="AA42" s="379"/>
    </row>
    <row r="43" spans="1:27" x14ac:dyDescent="0.25">
      <c r="A43" s="380"/>
      <c r="B43" s="601" t="s">
        <v>436</v>
      </c>
      <c r="C43" s="602"/>
      <c r="D43" s="602"/>
      <c r="E43" s="602"/>
      <c r="F43" s="602"/>
      <c r="G43" s="602"/>
      <c r="H43" s="602"/>
      <c r="I43" s="602"/>
      <c r="J43" s="602"/>
      <c r="K43" s="602"/>
      <c r="L43" s="602"/>
      <c r="M43" s="602"/>
      <c r="N43" s="602"/>
      <c r="O43" s="602"/>
      <c r="P43" s="602"/>
      <c r="Q43" s="602"/>
      <c r="R43" s="602"/>
      <c r="S43" s="602"/>
      <c r="AA43" s="379"/>
    </row>
    <row r="44" spans="1:27" x14ac:dyDescent="0.25">
      <c r="A44" s="496"/>
      <c r="B44" s="603" t="s">
        <v>278</v>
      </c>
      <c r="C44" s="604"/>
      <c r="D44" s="604"/>
      <c r="E44" s="604"/>
      <c r="F44" s="604"/>
      <c r="G44" s="604"/>
      <c r="H44" s="604"/>
      <c r="I44" s="604"/>
      <c r="J44" s="604"/>
      <c r="K44" s="604"/>
      <c r="L44" s="604"/>
      <c r="M44" s="604"/>
      <c r="N44" s="604"/>
      <c r="O44" s="604"/>
      <c r="P44" s="604"/>
      <c r="Q44" s="604"/>
      <c r="R44" s="604"/>
      <c r="S44" s="604"/>
      <c r="AA44" s="379"/>
    </row>
    <row r="45" spans="1:27" x14ac:dyDescent="0.25">
      <c r="A45" s="372" t="s">
        <v>279</v>
      </c>
      <c r="B45" s="373" t="s">
        <v>280</v>
      </c>
      <c r="C45" s="373" t="s">
        <v>281</v>
      </c>
      <c r="D45" s="374" t="s">
        <v>282</v>
      </c>
      <c r="E45" s="373" t="s">
        <v>283</v>
      </c>
      <c r="F45" s="373" t="s">
        <v>284</v>
      </c>
      <c r="G45" s="373" t="s">
        <v>285</v>
      </c>
      <c r="H45" s="373" t="s">
        <v>286</v>
      </c>
      <c r="I45" s="373" t="s">
        <v>287</v>
      </c>
      <c r="J45" s="373" t="s">
        <v>288</v>
      </c>
      <c r="K45" s="373">
        <v>2013</v>
      </c>
      <c r="L45" s="373">
        <v>2014</v>
      </c>
      <c r="M45" s="373">
        <v>2015</v>
      </c>
      <c r="N45" s="373" t="s">
        <v>289</v>
      </c>
      <c r="O45" s="373">
        <v>2017</v>
      </c>
      <c r="P45" s="373">
        <v>2018</v>
      </c>
      <c r="Q45" s="373">
        <v>2019</v>
      </c>
      <c r="R45" s="373">
        <v>2020</v>
      </c>
      <c r="S45" s="373">
        <v>2021</v>
      </c>
      <c r="AA45" s="379"/>
    </row>
    <row r="46" spans="1:27" x14ac:dyDescent="0.25">
      <c r="A46" s="375" t="s">
        <v>332</v>
      </c>
      <c r="B46" s="382">
        <v>0.52800000000000002</v>
      </c>
      <c r="C46" s="382">
        <v>0.53900000000000003</v>
      </c>
      <c r="D46" s="383">
        <v>0.53300000000000003</v>
      </c>
      <c r="E46" s="382">
        <v>0.51300000000000001</v>
      </c>
      <c r="F46" s="382">
        <v>0.5</v>
      </c>
      <c r="G46" s="382">
        <v>0.48599999999999999</v>
      </c>
      <c r="H46" s="382">
        <v>0.497</v>
      </c>
      <c r="I46" s="382">
        <v>0.47199999999999998</v>
      </c>
      <c r="J46" s="382">
        <v>0.46400000000000002</v>
      </c>
      <c r="K46" s="382">
        <v>0.45800000000000002</v>
      </c>
      <c r="L46" s="382">
        <v>0.44500000000000001</v>
      </c>
      <c r="M46" s="382">
        <v>0.439</v>
      </c>
      <c r="N46" s="382">
        <v>0.433</v>
      </c>
      <c r="O46" s="382">
        <v>0.44</v>
      </c>
      <c r="P46" s="382">
        <v>0.443</v>
      </c>
      <c r="Q46" s="382">
        <v>0.46300000000000002</v>
      </c>
      <c r="R46" s="382">
        <v>0.498</v>
      </c>
      <c r="S46" s="382">
        <v>0.46800000000000003</v>
      </c>
      <c r="AA46" s="377"/>
    </row>
    <row r="47" spans="1:27" x14ac:dyDescent="0.25">
      <c r="A47" s="375" t="s">
        <v>96</v>
      </c>
      <c r="B47" s="382">
        <v>0.57099999999999995</v>
      </c>
      <c r="C47" s="382">
        <v>0.54600000000000004</v>
      </c>
      <c r="D47" s="383">
        <v>0.55800000000000005</v>
      </c>
      <c r="E47" s="382">
        <v>0.55700000000000005</v>
      </c>
      <c r="F47" s="382">
        <v>0.53100000000000003</v>
      </c>
      <c r="G47" s="382">
        <v>0.52600000000000002</v>
      </c>
      <c r="H47" s="382">
        <v>0.52600000000000002</v>
      </c>
      <c r="I47" s="382">
        <v>0.52200000000000002</v>
      </c>
      <c r="J47" s="382">
        <v>0.497</v>
      </c>
      <c r="K47" s="382">
        <v>0.504</v>
      </c>
      <c r="L47" s="382">
        <v>0.502</v>
      </c>
      <c r="M47" s="382">
        <v>0.498</v>
      </c>
      <c r="N47" s="382">
        <v>0.499</v>
      </c>
      <c r="O47" s="382">
        <v>0.498</v>
      </c>
      <c r="P47" s="382">
        <v>0.504</v>
      </c>
      <c r="Q47" s="382">
        <v>0.51300000000000001</v>
      </c>
      <c r="R47" s="382">
        <v>0.55900000000000005</v>
      </c>
      <c r="S47" s="382">
        <v>0.52800000000000002</v>
      </c>
      <c r="AA47" s="377"/>
    </row>
    <row r="48" spans="1:27" x14ac:dyDescent="0.25">
      <c r="A48" s="375" t="s">
        <v>333</v>
      </c>
      <c r="B48" s="382">
        <v>0.48399999999999999</v>
      </c>
      <c r="C48" s="382">
        <v>0.48</v>
      </c>
      <c r="D48" s="383">
        <v>0.45400000000000001</v>
      </c>
      <c r="E48" s="382">
        <v>0.47799999999999998</v>
      </c>
      <c r="F48" s="382">
        <v>0.432</v>
      </c>
      <c r="G48" s="382">
        <v>0.45</v>
      </c>
      <c r="H48" s="382">
        <v>0.45</v>
      </c>
      <c r="I48" s="382">
        <v>0.44900000000000001</v>
      </c>
      <c r="J48" s="382">
        <v>0.432</v>
      </c>
      <c r="K48" s="382">
        <v>0.437</v>
      </c>
      <c r="L48" s="382">
        <v>0.42799999999999999</v>
      </c>
      <c r="M48" s="382">
        <v>0.40699999999999997</v>
      </c>
      <c r="N48" s="382">
        <v>0.39900000000000002</v>
      </c>
      <c r="O48" s="382">
        <v>0.40600000000000003</v>
      </c>
      <c r="P48" s="382">
        <v>0.432</v>
      </c>
      <c r="Q48" s="382">
        <v>0.42699999999999999</v>
      </c>
      <c r="R48" s="382">
        <v>0.50900000000000001</v>
      </c>
      <c r="S48" s="382">
        <v>0.47899999999999998</v>
      </c>
      <c r="AA48" s="377"/>
    </row>
    <row r="49" spans="1:27" x14ac:dyDescent="0.25">
      <c r="A49" s="375" t="s">
        <v>331</v>
      </c>
      <c r="B49" s="382">
        <v>0.53400000000000003</v>
      </c>
      <c r="C49" s="382">
        <v>0.51</v>
      </c>
      <c r="D49" s="383">
        <v>0.51400000000000001</v>
      </c>
      <c r="E49" s="382">
        <v>0.54</v>
      </c>
      <c r="F49" s="382">
        <v>0.51800000000000002</v>
      </c>
      <c r="G49" s="382">
        <v>0.503</v>
      </c>
      <c r="H49" s="382">
        <v>0.52900000000000003</v>
      </c>
      <c r="I49" s="382">
        <v>0.504</v>
      </c>
      <c r="J49" s="382">
        <v>0.51500000000000001</v>
      </c>
      <c r="K49" s="382">
        <v>0.505</v>
      </c>
      <c r="L49" s="382">
        <v>0.48699999999999999</v>
      </c>
      <c r="M49" s="382">
        <v>0.47799999999999998</v>
      </c>
      <c r="N49" s="382">
        <v>0.47599999999999998</v>
      </c>
      <c r="O49" s="382">
        <v>0.46</v>
      </c>
      <c r="P49" s="382">
        <v>0.46300000000000002</v>
      </c>
      <c r="Q49" s="382">
        <v>0.46500000000000002</v>
      </c>
      <c r="R49" s="382">
        <v>0.52300000000000002</v>
      </c>
      <c r="S49" s="382">
        <v>0.48899999999999999</v>
      </c>
      <c r="AA49" s="377"/>
    </row>
    <row r="50" spans="1:27" x14ac:dyDescent="0.25">
      <c r="A50" s="375" t="s">
        <v>155</v>
      </c>
      <c r="B50" s="382">
        <v>0.48199999999999998</v>
      </c>
      <c r="C50" s="382">
        <v>0.47099999999999997</v>
      </c>
      <c r="D50" s="383">
        <v>0.47099999999999997</v>
      </c>
      <c r="E50" s="382">
        <v>0.45100000000000001</v>
      </c>
      <c r="F50" s="382">
        <v>0.46700000000000003</v>
      </c>
      <c r="G50" s="382">
        <v>0.49099999999999999</v>
      </c>
      <c r="H50" s="382">
        <v>0.48899999999999999</v>
      </c>
      <c r="I50" s="382">
        <v>0.48799999999999999</v>
      </c>
      <c r="J50" s="382">
        <v>0.48199999999999998</v>
      </c>
      <c r="K50" s="382">
        <v>0.47499999999999998</v>
      </c>
      <c r="L50" s="382">
        <v>0.48299999999999998</v>
      </c>
      <c r="M50" s="382">
        <v>0.46700000000000003</v>
      </c>
      <c r="N50" s="382">
        <v>0.46</v>
      </c>
      <c r="O50" s="382">
        <v>0.44900000000000001</v>
      </c>
      <c r="P50" s="382">
        <v>0.45200000000000001</v>
      </c>
      <c r="Q50" s="382">
        <v>0.44800000000000001</v>
      </c>
      <c r="R50" s="382">
        <v>0.499</v>
      </c>
      <c r="S50" s="382">
        <v>0.46</v>
      </c>
      <c r="AA50" s="377"/>
    </row>
    <row r="51" spans="1:27" x14ac:dyDescent="0.25">
      <c r="A51" s="375" t="s">
        <v>336</v>
      </c>
      <c r="B51" s="382">
        <v>0.48</v>
      </c>
      <c r="C51" s="382">
        <v>0.502</v>
      </c>
      <c r="D51" s="383">
        <v>0.50700000000000001</v>
      </c>
      <c r="E51" s="382">
        <v>0.45700000000000002</v>
      </c>
      <c r="F51" s="382">
        <v>0.45700000000000002</v>
      </c>
      <c r="G51" s="382">
        <v>0.496</v>
      </c>
      <c r="H51" s="382">
        <v>0.47899999999999998</v>
      </c>
      <c r="I51" s="382">
        <v>0.47099999999999997</v>
      </c>
      <c r="J51" s="382">
        <v>0.44600000000000001</v>
      </c>
      <c r="K51" s="382">
        <v>0.443</v>
      </c>
      <c r="L51" s="382">
        <v>0.44800000000000001</v>
      </c>
      <c r="M51" s="382">
        <v>0.442</v>
      </c>
      <c r="N51" s="382">
        <v>0.42699999999999999</v>
      </c>
      <c r="O51" s="382">
        <v>0.42599999999999999</v>
      </c>
      <c r="P51" s="382">
        <v>0.44</v>
      </c>
      <c r="Q51" s="382">
        <v>0.46400000000000002</v>
      </c>
      <c r="R51" s="382">
        <v>0.52200000000000002</v>
      </c>
      <c r="S51" s="382">
        <v>0.46200000000000002</v>
      </c>
      <c r="AA51" s="377"/>
    </row>
    <row r="52" spans="1:27" x14ac:dyDescent="0.25">
      <c r="A52" s="375" t="s">
        <v>153</v>
      </c>
      <c r="B52" s="382">
        <v>0.47699999999999998</v>
      </c>
      <c r="C52" s="382">
        <v>0.48499999999999999</v>
      </c>
      <c r="D52" s="383">
        <v>0.497</v>
      </c>
      <c r="E52" s="382">
        <v>0.48599999999999999</v>
      </c>
      <c r="F52" s="382">
        <v>0.47</v>
      </c>
      <c r="G52" s="382">
        <v>0.48799999999999999</v>
      </c>
      <c r="H52" s="382">
        <v>0.495</v>
      </c>
      <c r="I52" s="382">
        <v>0.44900000000000001</v>
      </c>
      <c r="J52" s="382">
        <v>0.45100000000000001</v>
      </c>
      <c r="K52" s="382">
        <v>0.45100000000000001</v>
      </c>
      <c r="L52" s="382">
        <v>0.442</v>
      </c>
      <c r="M52" s="382">
        <v>0.44400000000000001</v>
      </c>
      <c r="N52" s="382">
        <v>0.43</v>
      </c>
      <c r="O52" s="382">
        <v>0.42899999999999999</v>
      </c>
      <c r="P52" s="382">
        <v>0.435</v>
      </c>
      <c r="Q52" s="382">
        <v>0.45</v>
      </c>
      <c r="R52" s="382">
        <v>0.48699999999999999</v>
      </c>
      <c r="S52" s="382">
        <v>0.442</v>
      </c>
      <c r="AA52" s="377"/>
    </row>
    <row r="53" spans="1:27" x14ac:dyDescent="0.25">
      <c r="A53" s="375" t="s">
        <v>334</v>
      </c>
      <c r="B53" s="382">
        <v>0.49</v>
      </c>
      <c r="C53" s="382">
        <v>0.50600000000000001</v>
      </c>
      <c r="D53" s="383">
        <v>0.51</v>
      </c>
      <c r="E53" s="382">
        <v>0.49199999999999999</v>
      </c>
      <c r="F53" s="382">
        <v>0.503</v>
      </c>
      <c r="G53" s="382">
        <v>0.51100000000000001</v>
      </c>
      <c r="H53" s="382">
        <v>0.495</v>
      </c>
      <c r="I53" s="382">
        <v>0.47099999999999997</v>
      </c>
      <c r="J53" s="382">
        <v>0.45500000000000002</v>
      </c>
      <c r="K53" s="382">
        <v>0.47199999999999998</v>
      </c>
      <c r="L53" s="382">
        <v>0.46800000000000003</v>
      </c>
      <c r="M53" s="382">
        <v>0.45500000000000002</v>
      </c>
      <c r="N53" s="382">
        <v>0.47799999999999998</v>
      </c>
      <c r="O53" s="382">
        <v>0.45500000000000002</v>
      </c>
      <c r="P53" s="382">
        <v>0.44600000000000001</v>
      </c>
      <c r="Q53" s="382">
        <v>0.43</v>
      </c>
      <c r="R53" s="382">
        <v>0.48299999999999998</v>
      </c>
      <c r="S53" s="382">
        <v>0.47899999999999998</v>
      </c>
      <c r="AA53" s="377"/>
    </row>
    <row r="54" spans="1:27" x14ac:dyDescent="0.25">
      <c r="A54" s="375" t="s">
        <v>330</v>
      </c>
      <c r="B54" s="382">
        <v>0.54700000000000004</v>
      </c>
      <c r="C54" s="382">
        <v>0.55700000000000005</v>
      </c>
      <c r="D54" s="383">
        <v>0.54100000000000004</v>
      </c>
      <c r="E54" s="382">
        <v>0.52200000000000002</v>
      </c>
      <c r="F54" s="382">
        <v>0.54300000000000004</v>
      </c>
      <c r="G54" s="382">
        <v>0.53500000000000003</v>
      </c>
      <c r="H54" s="382">
        <v>0.53800000000000003</v>
      </c>
      <c r="I54" s="382">
        <v>0.50700000000000001</v>
      </c>
      <c r="J54" s="382">
        <v>0.5</v>
      </c>
      <c r="K54" s="382">
        <v>0.50600000000000001</v>
      </c>
      <c r="L54" s="382">
        <v>0.52600000000000002</v>
      </c>
      <c r="M54" s="382">
        <v>0.48899999999999999</v>
      </c>
      <c r="N54" s="382">
        <v>0.47799999999999998</v>
      </c>
      <c r="O54" s="382">
        <v>0.46400000000000002</v>
      </c>
      <c r="P54" s="382">
        <v>0.47399999999999998</v>
      </c>
      <c r="Q54" s="382">
        <v>0.48399999999999999</v>
      </c>
      <c r="R54" s="382">
        <v>0.52</v>
      </c>
      <c r="S54" s="382">
        <v>0.496</v>
      </c>
      <c r="AA54" s="377"/>
    </row>
    <row r="55" spans="1:27" x14ac:dyDescent="0.25">
      <c r="A55" s="375" t="s">
        <v>290</v>
      </c>
      <c r="B55" s="382">
        <v>0.52</v>
      </c>
      <c r="C55" s="382">
        <v>0.51800000000000002</v>
      </c>
      <c r="D55" s="383">
        <v>0.49099999999999999</v>
      </c>
      <c r="E55" s="382">
        <v>0.50900000000000001</v>
      </c>
      <c r="F55" s="382">
        <v>0.49199999999999999</v>
      </c>
      <c r="G55" s="382">
        <v>0.52700000000000002</v>
      </c>
      <c r="H55" s="382">
        <v>0.52500000000000002</v>
      </c>
      <c r="I55" s="382">
        <v>0.53</v>
      </c>
      <c r="J55" s="382">
        <v>0.501</v>
      </c>
      <c r="K55" s="382">
        <v>0.52500000000000002</v>
      </c>
      <c r="L55" s="382">
        <v>0.45800000000000002</v>
      </c>
      <c r="M55" s="382">
        <v>0.44900000000000001</v>
      </c>
      <c r="N55" s="382">
        <v>0.46300000000000002</v>
      </c>
      <c r="O55" s="382">
        <v>0.46300000000000002</v>
      </c>
      <c r="P55" s="382">
        <v>0.45100000000000001</v>
      </c>
      <c r="Q55" s="382">
        <v>0.46200000000000002</v>
      </c>
      <c r="R55" s="382">
        <v>0.48499999999999999</v>
      </c>
      <c r="S55" s="382">
        <v>0.46500000000000002</v>
      </c>
      <c r="AA55" s="377"/>
    </row>
    <row r="56" spans="1:27" x14ac:dyDescent="0.25">
      <c r="A56" s="375" t="s">
        <v>152</v>
      </c>
      <c r="B56" s="382">
        <v>0.51</v>
      </c>
      <c r="C56" s="382">
        <v>0.50900000000000001</v>
      </c>
      <c r="D56" s="383">
        <v>0.499</v>
      </c>
      <c r="E56" s="382">
        <v>0.50700000000000001</v>
      </c>
      <c r="F56" s="382">
        <v>0.53400000000000003</v>
      </c>
      <c r="G56" s="382">
        <v>0.51600000000000001</v>
      </c>
      <c r="H56" s="382">
        <v>0.52300000000000002</v>
      </c>
      <c r="I56" s="382">
        <v>0.52200000000000002</v>
      </c>
      <c r="J56" s="382">
        <v>0.502</v>
      </c>
      <c r="K56" s="382">
        <v>0.51100000000000001</v>
      </c>
      <c r="L56" s="382">
        <v>0.497</v>
      </c>
      <c r="M56" s="382">
        <v>0.48899999999999999</v>
      </c>
      <c r="N56" s="382">
        <v>0.46899999999999997</v>
      </c>
      <c r="O56" s="382">
        <v>0.47</v>
      </c>
      <c r="P56" s="382">
        <v>0.47899999999999998</v>
      </c>
      <c r="Q56" s="382">
        <v>0.47599999999999998</v>
      </c>
      <c r="R56" s="382">
        <v>0.51800000000000002</v>
      </c>
      <c r="S56" s="382">
        <v>0.49099999999999999</v>
      </c>
      <c r="AA56" s="377"/>
    </row>
    <row r="57" spans="1:27" x14ac:dyDescent="0.25">
      <c r="A57" s="375" t="s">
        <v>335</v>
      </c>
      <c r="B57" s="382">
        <v>0.48299999999999998</v>
      </c>
      <c r="C57" s="382">
        <v>0.48199999999999998</v>
      </c>
      <c r="D57" s="383">
        <v>0.47499999999999998</v>
      </c>
      <c r="E57" s="382">
        <v>0.46800000000000003</v>
      </c>
      <c r="F57" s="382">
        <v>0.47599999999999998</v>
      </c>
      <c r="G57" s="382">
        <v>0.46500000000000002</v>
      </c>
      <c r="H57" s="382">
        <v>0.45600000000000002</v>
      </c>
      <c r="I57" s="382">
        <v>0.45100000000000001</v>
      </c>
      <c r="J57" s="382">
        <v>0.45600000000000002</v>
      </c>
      <c r="K57" s="382">
        <v>0.48099999999999998</v>
      </c>
      <c r="L57" s="382">
        <v>0.47199999999999998</v>
      </c>
      <c r="M57" s="382">
        <v>0.439</v>
      </c>
      <c r="N57" s="382">
        <v>0.41099999999999998</v>
      </c>
      <c r="O57" s="382">
        <v>0.40100000000000002</v>
      </c>
      <c r="P57" s="382">
        <v>0.41599999999999998</v>
      </c>
      <c r="Q57" s="382">
        <v>0.41099999999999998</v>
      </c>
      <c r="R57" s="382">
        <v>0.46600000000000003</v>
      </c>
      <c r="S57" s="382">
        <v>0.42599999999999999</v>
      </c>
      <c r="AA57" s="377"/>
    </row>
    <row r="58" spans="1:27" x14ac:dyDescent="0.25">
      <c r="A58" s="375" t="s">
        <v>156</v>
      </c>
      <c r="B58" s="382">
        <v>0.47199999999999998</v>
      </c>
      <c r="C58" s="382">
        <v>0.45700000000000002</v>
      </c>
      <c r="D58" s="383">
        <v>0.46</v>
      </c>
      <c r="E58" s="382">
        <v>0.47</v>
      </c>
      <c r="F58" s="382">
        <v>0.47899999999999998</v>
      </c>
      <c r="G58" s="382">
        <v>0.46899999999999997</v>
      </c>
      <c r="H58" s="382">
        <v>0.46700000000000003</v>
      </c>
      <c r="I58" s="382">
        <v>0.46700000000000003</v>
      </c>
      <c r="J58" s="382">
        <v>0.46899999999999997</v>
      </c>
      <c r="K58" s="382">
        <v>0.441</v>
      </c>
      <c r="L58" s="382">
        <v>0.44900000000000001</v>
      </c>
      <c r="M58" s="382">
        <v>0.44600000000000001</v>
      </c>
      <c r="N58" s="382">
        <v>0.45200000000000001</v>
      </c>
      <c r="O58" s="382">
        <v>0.45200000000000001</v>
      </c>
      <c r="P58" s="382">
        <v>0.47699999999999998</v>
      </c>
      <c r="Q58" s="382">
        <v>0.47799999999999998</v>
      </c>
      <c r="R58" s="382">
        <v>0.499</v>
      </c>
      <c r="S58" s="382">
        <v>0.44800000000000001</v>
      </c>
      <c r="AA58" s="377"/>
    </row>
    <row r="59" spans="1:27" x14ac:dyDescent="0.25">
      <c r="A59" s="372" t="s">
        <v>209</v>
      </c>
      <c r="B59" s="384">
        <v>0.57199999999999995</v>
      </c>
      <c r="C59" s="384">
        <v>0.55400000000000005</v>
      </c>
      <c r="D59" s="385">
        <v>0.55800000000000005</v>
      </c>
      <c r="E59" s="384">
        <v>0.55700000000000005</v>
      </c>
      <c r="F59" s="384">
        <v>0.56699999999999995</v>
      </c>
      <c r="G59" s="384">
        <v>0.55700000000000005</v>
      </c>
      <c r="H59" s="384">
        <v>0.56000000000000005</v>
      </c>
      <c r="I59" s="384">
        <v>0.54800000000000004</v>
      </c>
      <c r="J59" s="384">
        <v>0.53900000000000003</v>
      </c>
      <c r="K59" s="384">
        <v>0.53900000000000003</v>
      </c>
      <c r="L59" s="384">
        <v>0.53800000000000003</v>
      </c>
      <c r="M59" s="384">
        <v>0.52200000000000002</v>
      </c>
      <c r="N59" s="384">
        <v>0.51700000000000002</v>
      </c>
      <c r="O59" s="384">
        <v>0.50800000000000001</v>
      </c>
      <c r="P59" s="384">
        <v>0.51700000000000002</v>
      </c>
      <c r="Q59" s="384">
        <v>0.52600000000000002</v>
      </c>
      <c r="R59" s="384">
        <v>0.54400000000000004</v>
      </c>
      <c r="S59" s="384">
        <v>0.52300000000000002</v>
      </c>
      <c r="T59" s="370"/>
      <c r="U59" s="370"/>
      <c r="V59" s="370"/>
      <c r="W59" s="370"/>
      <c r="X59" s="370"/>
      <c r="Y59" s="370"/>
      <c r="Z59" s="370"/>
      <c r="AA59" s="377"/>
    </row>
    <row r="60" spans="1:27" x14ac:dyDescent="0.25">
      <c r="A60" s="386"/>
      <c r="B60" s="387"/>
      <c r="C60" s="387"/>
      <c r="D60" s="388"/>
      <c r="E60" s="387"/>
      <c r="F60" s="387"/>
      <c r="G60" s="387"/>
      <c r="H60" s="387"/>
      <c r="I60" s="387"/>
    </row>
    <row r="61" spans="1:27" x14ac:dyDescent="0.25">
      <c r="A61" s="240" t="s">
        <v>291</v>
      </c>
      <c r="D61" s="369"/>
    </row>
    <row r="62" spans="1:27" x14ac:dyDescent="0.25">
      <c r="A62" s="240" t="s">
        <v>292</v>
      </c>
      <c r="D62" s="369"/>
    </row>
    <row r="63" spans="1:27" s="370" customFormat="1" x14ac:dyDescent="0.25">
      <c r="A63" s="240" t="s">
        <v>293</v>
      </c>
      <c r="B63" s="240"/>
      <c r="C63" s="240"/>
      <c r="D63" s="369"/>
      <c r="E63" s="240"/>
      <c r="F63" s="240"/>
      <c r="G63" s="240"/>
      <c r="H63" s="240"/>
      <c r="I63" s="240"/>
      <c r="J63" s="240"/>
      <c r="K63" s="240"/>
      <c r="L63" s="240"/>
      <c r="M63" s="240"/>
      <c r="N63" s="240"/>
      <c r="O63" s="240"/>
      <c r="P63" s="240"/>
      <c r="Q63" s="240"/>
      <c r="R63" s="240"/>
      <c r="S63" s="240"/>
      <c r="T63" s="240"/>
      <c r="U63" s="240"/>
      <c r="V63" s="240"/>
      <c r="W63" s="240"/>
      <c r="X63" s="240"/>
      <c r="Y63" s="240"/>
      <c r="Z63" s="240"/>
      <c r="AA63" s="240"/>
    </row>
    <row r="64" spans="1:27" x14ac:dyDescent="0.25">
      <c r="A64" s="240" t="s">
        <v>294</v>
      </c>
      <c r="D64" s="369"/>
    </row>
    <row r="65" spans="1:29" x14ac:dyDescent="0.25">
      <c r="A65" s="596" t="s">
        <v>347</v>
      </c>
      <c r="B65" s="596"/>
      <c r="C65" s="596"/>
      <c r="D65" s="596"/>
      <c r="E65" s="596"/>
      <c r="F65" s="596"/>
      <c r="G65" s="596"/>
      <c r="H65" s="596"/>
      <c r="I65" s="596"/>
    </row>
    <row r="66" spans="1:29" x14ac:dyDescent="0.25">
      <c r="A66" s="596"/>
      <c r="B66" s="596"/>
      <c r="C66" s="596"/>
      <c r="D66" s="596"/>
      <c r="E66" s="596"/>
      <c r="F66" s="596"/>
      <c r="G66" s="596"/>
      <c r="H66" s="596"/>
      <c r="I66" s="596"/>
    </row>
    <row r="67" spans="1:29" x14ac:dyDescent="0.25">
      <c r="A67" s="596"/>
      <c r="B67" s="596"/>
      <c r="C67" s="596"/>
      <c r="D67" s="596"/>
      <c r="E67" s="596"/>
      <c r="F67" s="596"/>
      <c r="G67" s="596"/>
      <c r="H67" s="596"/>
      <c r="I67" s="596"/>
    </row>
    <row r="68" spans="1:29" x14ac:dyDescent="0.25">
      <c r="A68" s="596"/>
      <c r="B68" s="596"/>
      <c r="C68" s="596"/>
      <c r="D68" s="596"/>
      <c r="E68" s="596"/>
      <c r="F68" s="596"/>
      <c r="G68" s="596"/>
      <c r="H68" s="596"/>
      <c r="I68" s="596"/>
      <c r="AB68" s="377"/>
      <c r="AC68" s="377"/>
    </row>
  </sheetData>
  <mergeCells count="7">
    <mergeCell ref="A65:I68"/>
    <mergeCell ref="B7:K7"/>
    <mergeCell ref="B8:K8"/>
    <mergeCell ref="B25:K25"/>
    <mergeCell ref="B26:K26"/>
    <mergeCell ref="B43:S43"/>
    <mergeCell ref="B44:S44"/>
  </mergeCells>
  <hyperlinks>
    <hyperlink ref="A1" location="'Índice '!A83" display="ÍNDICE"/>
    <hyperlink ref="C5" location="Pobreza!A43" display="Coeficiente GINI por ciudad"/>
    <hyperlink ref="C4" location="Pobreza!A25" display="Porcentaje de la poblacion por debajo de la línea de pobreza extrema por ciudad"/>
    <hyperlink ref="C3" location="Pobreza!A7" display="Porcentaje de la poblacion por debajo de la línea de pobreza por ciudad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pane ySplit="1" topLeftCell="A5" activePane="bottomLeft" state="frozenSplit"/>
      <selection activeCell="D106" sqref="D106"/>
      <selection pane="bottomLeft" activeCell="A9" sqref="A9"/>
    </sheetView>
  </sheetViews>
  <sheetFormatPr baseColWidth="10" defaultRowHeight="15" x14ac:dyDescent="0.25"/>
  <cols>
    <col min="1" max="1" width="65.7109375" style="48" customWidth="1"/>
    <col min="2" max="2" width="37.28515625" style="48" customWidth="1"/>
    <col min="3" max="256" width="11.42578125" style="48"/>
    <col min="257" max="257" width="65.7109375" style="48" customWidth="1"/>
    <col min="258" max="258" width="37.28515625" style="48" customWidth="1"/>
    <col min="259" max="512" width="11.42578125" style="48"/>
    <col min="513" max="513" width="65.7109375" style="48" customWidth="1"/>
    <col min="514" max="514" width="37.28515625" style="48" customWidth="1"/>
    <col min="515" max="768" width="11.42578125" style="48"/>
    <col min="769" max="769" width="65.7109375" style="48" customWidth="1"/>
    <col min="770" max="770" width="37.28515625" style="48" customWidth="1"/>
    <col min="771" max="1024" width="11.42578125" style="48"/>
    <col min="1025" max="1025" width="65.7109375" style="48" customWidth="1"/>
    <col min="1026" max="1026" width="37.28515625" style="48" customWidth="1"/>
    <col min="1027" max="1280" width="11.42578125" style="48"/>
    <col min="1281" max="1281" width="65.7109375" style="48" customWidth="1"/>
    <col min="1282" max="1282" width="37.28515625" style="48" customWidth="1"/>
    <col min="1283" max="1536" width="11.42578125" style="48"/>
    <col min="1537" max="1537" width="65.7109375" style="48" customWidth="1"/>
    <col min="1538" max="1538" width="37.28515625" style="48" customWidth="1"/>
    <col min="1539" max="1792" width="11.42578125" style="48"/>
    <col min="1793" max="1793" width="65.7109375" style="48" customWidth="1"/>
    <col min="1794" max="1794" width="37.28515625" style="48" customWidth="1"/>
    <col min="1795" max="2048" width="11.42578125" style="48"/>
    <col min="2049" max="2049" width="65.7109375" style="48" customWidth="1"/>
    <col min="2050" max="2050" width="37.28515625" style="48" customWidth="1"/>
    <col min="2051" max="2304" width="11.42578125" style="48"/>
    <col min="2305" max="2305" width="65.7109375" style="48" customWidth="1"/>
    <col min="2306" max="2306" width="37.28515625" style="48" customWidth="1"/>
    <col min="2307" max="2560" width="11.42578125" style="48"/>
    <col min="2561" max="2561" width="65.7109375" style="48" customWidth="1"/>
    <col min="2562" max="2562" width="37.28515625" style="48" customWidth="1"/>
    <col min="2563" max="2816" width="11.42578125" style="48"/>
    <col min="2817" max="2817" width="65.7109375" style="48" customWidth="1"/>
    <col min="2818" max="2818" width="37.28515625" style="48" customWidth="1"/>
    <col min="2819" max="3072" width="11.42578125" style="48"/>
    <col min="3073" max="3073" width="65.7109375" style="48" customWidth="1"/>
    <col min="3074" max="3074" width="37.28515625" style="48" customWidth="1"/>
    <col min="3075" max="3328" width="11.42578125" style="48"/>
    <col min="3329" max="3329" width="65.7109375" style="48" customWidth="1"/>
    <col min="3330" max="3330" width="37.28515625" style="48" customWidth="1"/>
    <col min="3331" max="3584" width="11.42578125" style="48"/>
    <col min="3585" max="3585" width="65.7109375" style="48" customWidth="1"/>
    <col min="3586" max="3586" width="37.28515625" style="48" customWidth="1"/>
    <col min="3587" max="3840" width="11.42578125" style="48"/>
    <col min="3841" max="3841" width="65.7109375" style="48" customWidth="1"/>
    <col min="3842" max="3842" width="37.28515625" style="48" customWidth="1"/>
    <col min="3843" max="4096" width="11.42578125" style="48"/>
    <col min="4097" max="4097" width="65.7109375" style="48" customWidth="1"/>
    <col min="4098" max="4098" width="37.28515625" style="48" customWidth="1"/>
    <col min="4099" max="4352" width="11.42578125" style="48"/>
    <col min="4353" max="4353" width="65.7109375" style="48" customWidth="1"/>
    <col min="4354" max="4354" width="37.28515625" style="48" customWidth="1"/>
    <col min="4355" max="4608" width="11.42578125" style="48"/>
    <col min="4609" max="4609" width="65.7109375" style="48" customWidth="1"/>
    <col min="4610" max="4610" width="37.28515625" style="48" customWidth="1"/>
    <col min="4611" max="4864" width="11.42578125" style="48"/>
    <col min="4865" max="4865" width="65.7109375" style="48" customWidth="1"/>
    <col min="4866" max="4866" width="37.28515625" style="48" customWidth="1"/>
    <col min="4867" max="5120" width="11.42578125" style="48"/>
    <col min="5121" max="5121" width="65.7109375" style="48" customWidth="1"/>
    <col min="5122" max="5122" width="37.28515625" style="48" customWidth="1"/>
    <col min="5123" max="5376" width="11.42578125" style="48"/>
    <col min="5377" max="5377" width="65.7109375" style="48" customWidth="1"/>
    <col min="5378" max="5378" width="37.28515625" style="48" customWidth="1"/>
    <col min="5379" max="5632" width="11.42578125" style="48"/>
    <col min="5633" max="5633" width="65.7109375" style="48" customWidth="1"/>
    <col min="5634" max="5634" width="37.28515625" style="48" customWidth="1"/>
    <col min="5635" max="5888" width="11.42578125" style="48"/>
    <col min="5889" max="5889" width="65.7109375" style="48" customWidth="1"/>
    <col min="5890" max="5890" width="37.28515625" style="48" customWidth="1"/>
    <col min="5891" max="6144" width="11.42578125" style="48"/>
    <col min="6145" max="6145" width="65.7109375" style="48" customWidth="1"/>
    <col min="6146" max="6146" width="37.28515625" style="48" customWidth="1"/>
    <col min="6147" max="6400" width="11.42578125" style="48"/>
    <col min="6401" max="6401" width="65.7109375" style="48" customWidth="1"/>
    <col min="6402" max="6402" width="37.28515625" style="48" customWidth="1"/>
    <col min="6403" max="6656" width="11.42578125" style="48"/>
    <col min="6657" max="6657" width="65.7109375" style="48" customWidth="1"/>
    <col min="6658" max="6658" width="37.28515625" style="48" customWidth="1"/>
    <col min="6659" max="6912" width="11.42578125" style="48"/>
    <col min="6913" max="6913" width="65.7109375" style="48" customWidth="1"/>
    <col min="6914" max="6914" width="37.28515625" style="48" customWidth="1"/>
    <col min="6915" max="7168" width="11.42578125" style="48"/>
    <col min="7169" max="7169" width="65.7109375" style="48" customWidth="1"/>
    <col min="7170" max="7170" width="37.28515625" style="48" customWidth="1"/>
    <col min="7171" max="7424" width="11.42578125" style="48"/>
    <col min="7425" max="7425" width="65.7109375" style="48" customWidth="1"/>
    <col min="7426" max="7426" width="37.28515625" style="48" customWidth="1"/>
    <col min="7427" max="7680" width="11.42578125" style="48"/>
    <col min="7681" max="7681" width="65.7109375" style="48" customWidth="1"/>
    <col min="7682" max="7682" width="37.28515625" style="48" customWidth="1"/>
    <col min="7683" max="7936" width="11.42578125" style="48"/>
    <col min="7937" max="7937" width="65.7109375" style="48" customWidth="1"/>
    <col min="7938" max="7938" width="37.28515625" style="48" customWidth="1"/>
    <col min="7939" max="8192" width="11.42578125" style="48"/>
    <col min="8193" max="8193" width="65.7109375" style="48" customWidth="1"/>
    <col min="8194" max="8194" width="37.28515625" style="48" customWidth="1"/>
    <col min="8195" max="8448" width="11.42578125" style="48"/>
    <col min="8449" max="8449" width="65.7109375" style="48" customWidth="1"/>
    <col min="8450" max="8450" width="37.28515625" style="48" customWidth="1"/>
    <col min="8451" max="8704" width="11.42578125" style="48"/>
    <col min="8705" max="8705" width="65.7109375" style="48" customWidth="1"/>
    <col min="8706" max="8706" width="37.28515625" style="48" customWidth="1"/>
    <col min="8707" max="8960" width="11.42578125" style="48"/>
    <col min="8961" max="8961" width="65.7109375" style="48" customWidth="1"/>
    <col min="8962" max="8962" width="37.28515625" style="48" customWidth="1"/>
    <col min="8963" max="9216" width="11.42578125" style="48"/>
    <col min="9217" max="9217" width="65.7109375" style="48" customWidth="1"/>
    <col min="9218" max="9218" width="37.28515625" style="48" customWidth="1"/>
    <col min="9219" max="9472" width="11.42578125" style="48"/>
    <col min="9473" max="9473" width="65.7109375" style="48" customWidth="1"/>
    <col min="9474" max="9474" width="37.28515625" style="48" customWidth="1"/>
    <col min="9475" max="9728" width="11.42578125" style="48"/>
    <col min="9729" max="9729" width="65.7109375" style="48" customWidth="1"/>
    <col min="9730" max="9730" width="37.28515625" style="48" customWidth="1"/>
    <col min="9731" max="9984" width="11.42578125" style="48"/>
    <col min="9985" max="9985" width="65.7109375" style="48" customWidth="1"/>
    <col min="9986" max="9986" width="37.28515625" style="48" customWidth="1"/>
    <col min="9987" max="10240" width="11.42578125" style="48"/>
    <col min="10241" max="10241" width="65.7109375" style="48" customWidth="1"/>
    <col min="10242" max="10242" width="37.28515625" style="48" customWidth="1"/>
    <col min="10243" max="10496" width="11.42578125" style="48"/>
    <col min="10497" max="10497" width="65.7109375" style="48" customWidth="1"/>
    <col min="10498" max="10498" width="37.28515625" style="48" customWidth="1"/>
    <col min="10499" max="10752" width="11.42578125" style="48"/>
    <col min="10753" max="10753" width="65.7109375" style="48" customWidth="1"/>
    <col min="10754" max="10754" width="37.28515625" style="48" customWidth="1"/>
    <col min="10755" max="11008" width="11.42578125" style="48"/>
    <col min="11009" max="11009" width="65.7109375" style="48" customWidth="1"/>
    <col min="11010" max="11010" width="37.28515625" style="48" customWidth="1"/>
    <col min="11011" max="11264" width="11.42578125" style="48"/>
    <col min="11265" max="11265" width="65.7109375" style="48" customWidth="1"/>
    <col min="11266" max="11266" width="37.28515625" style="48" customWidth="1"/>
    <col min="11267" max="11520" width="11.42578125" style="48"/>
    <col min="11521" max="11521" width="65.7109375" style="48" customWidth="1"/>
    <col min="11522" max="11522" width="37.28515625" style="48" customWidth="1"/>
    <col min="11523" max="11776" width="11.42578125" style="48"/>
    <col min="11777" max="11777" width="65.7109375" style="48" customWidth="1"/>
    <col min="11778" max="11778" width="37.28515625" style="48" customWidth="1"/>
    <col min="11779" max="12032" width="11.42578125" style="48"/>
    <col min="12033" max="12033" width="65.7109375" style="48" customWidth="1"/>
    <col min="12034" max="12034" width="37.28515625" style="48" customWidth="1"/>
    <col min="12035" max="12288" width="11.42578125" style="48"/>
    <col min="12289" max="12289" width="65.7109375" style="48" customWidth="1"/>
    <col min="12290" max="12290" width="37.28515625" style="48" customWidth="1"/>
    <col min="12291" max="12544" width="11.42578125" style="48"/>
    <col min="12545" max="12545" width="65.7109375" style="48" customWidth="1"/>
    <col min="12546" max="12546" width="37.28515625" style="48" customWidth="1"/>
    <col min="12547" max="12800" width="11.42578125" style="48"/>
    <col min="12801" max="12801" width="65.7109375" style="48" customWidth="1"/>
    <col min="12802" max="12802" width="37.28515625" style="48" customWidth="1"/>
    <col min="12803" max="13056" width="11.42578125" style="48"/>
    <col min="13057" max="13057" width="65.7109375" style="48" customWidth="1"/>
    <col min="13058" max="13058" width="37.28515625" style="48" customWidth="1"/>
    <col min="13059" max="13312" width="11.42578125" style="48"/>
    <col min="13313" max="13313" width="65.7109375" style="48" customWidth="1"/>
    <col min="13314" max="13314" width="37.28515625" style="48" customWidth="1"/>
    <col min="13315" max="13568" width="11.42578125" style="48"/>
    <col min="13569" max="13569" width="65.7109375" style="48" customWidth="1"/>
    <col min="13570" max="13570" width="37.28515625" style="48" customWidth="1"/>
    <col min="13571" max="13824" width="11.42578125" style="48"/>
    <col min="13825" max="13825" width="65.7109375" style="48" customWidth="1"/>
    <col min="13826" max="13826" width="37.28515625" style="48" customWidth="1"/>
    <col min="13827" max="14080" width="11.42578125" style="48"/>
    <col min="14081" max="14081" width="65.7109375" style="48" customWidth="1"/>
    <col min="14082" max="14082" width="37.28515625" style="48" customWidth="1"/>
    <col min="14083" max="14336" width="11.42578125" style="48"/>
    <col min="14337" max="14337" width="65.7109375" style="48" customWidth="1"/>
    <col min="14338" max="14338" width="37.28515625" style="48" customWidth="1"/>
    <col min="14339" max="14592" width="11.42578125" style="48"/>
    <col min="14593" max="14593" width="65.7109375" style="48" customWidth="1"/>
    <col min="14594" max="14594" width="37.28515625" style="48" customWidth="1"/>
    <col min="14595" max="14848" width="11.42578125" style="48"/>
    <col min="14849" max="14849" width="65.7109375" style="48" customWidth="1"/>
    <col min="14850" max="14850" width="37.28515625" style="48" customWidth="1"/>
    <col min="14851" max="15104" width="11.42578125" style="48"/>
    <col min="15105" max="15105" width="65.7109375" style="48" customWidth="1"/>
    <col min="15106" max="15106" width="37.28515625" style="48" customWidth="1"/>
    <col min="15107" max="15360" width="11.42578125" style="48"/>
    <col min="15361" max="15361" width="65.7109375" style="48" customWidth="1"/>
    <col min="15362" max="15362" width="37.28515625" style="48" customWidth="1"/>
    <col min="15363" max="15616" width="11.42578125" style="48"/>
    <col min="15617" max="15617" width="65.7109375" style="48" customWidth="1"/>
    <col min="15618" max="15618" width="37.28515625" style="48" customWidth="1"/>
    <col min="15619" max="15872" width="11.42578125" style="48"/>
    <col min="15873" max="15873" width="65.7109375" style="48" customWidth="1"/>
    <col min="15874" max="15874" width="37.28515625" style="48" customWidth="1"/>
    <col min="15875" max="16128" width="11.42578125" style="48"/>
    <col min="16129" max="16129" width="65.7109375" style="48" customWidth="1"/>
    <col min="16130" max="16130" width="37.28515625" style="48" customWidth="1"/>
    <col min="16131" max="16384" width="11.42578125" style="48"/>
  </cols>
  <sheetData>
    <row r="1" spans="1:3" ht="96" customHeight="1" x14ac:dyDescent="0.25"/>
    <row r="2" spans="1:3" ht="15.75" x14ac:dyDescent="0.25">
      <c r="A2" s="389" t="s">
        <v>30</v>
      </c>
      <c r="B2" s="99"/>
      <c r="C2" s="390"/>
    </row>
    <row r="3" spans="1:3" ht="15.75" x14ac:dyDescent="0.25">
      <c r="A3" s="391" t="s">
        <v>295</v>
      </c>
      <c r="B3" s="99"/>
    </row>
    <row r="4" spans="1:3" ht="15.75" x14ac:dyDescent="0.25">
      <c r="A4" s="99"/>
      <c r="B4" s="99"/>
    </row>
    <row r="5" spans="1:3" ht="15.75" x14ac:dyDescent="0.25">
      <c r="A5" s="260" t="s">
        <v>296</v>
      </c>
      <c r="B5" s="99" t="s">
        <v>297</v>
      </c>
    </row>
    <row r="6" spans="1:3" ht="15.75" x14ac:dyDescent="0.25">
      <c r="A6" s="99"/>
      <c r="B6" s="99"/>
    </row>
    <row r="7" spans="1:3" ht="15.75" x14ac:dyDescent="0.25">
      <c r="A7" s="260" t="s">
        <v>298</v>
      </c>
      <c r="B7" s="392" t="s">
        <v>299</v>
      </c>
    </row>
    <row r="8" spans="1:3" ht="15.75" x14ac:dyDescent="0.25">
      <c r="A8" s="393"/>
      <c r="B8" s="99"/>
    </row>
    <row r="9" spans="1:3" ht="15.75" x14ac:dyDescent="0.25">
      <c r="A9" s="260" t="s">
        <v>300</v>
      </c>
      <c r="B9" s="99" t="s">
        <v>301</v>
      </c>
    </row>
    <row r="10" spans="1:3" ht="15.75" x14ac:dyDescent="0.25">
      <c r="A10" s="393"/>
      <c r="B10" s="99"/>
    </row>
    <row r="11" spans="1:3" ht="15.75" x14ac:dyDescent="0.25">
      <c r="A11" s="394" t="s">
        <v>302</v>
      </c>
      <c r="B11" s="392" t="s">
        <v>303</v>
      </c>
    </row>
    <row r="12" spans="1:3" ht="15.75" x14ac:dyDescent="0.25">
      <c r="A12" s="99"/>
      <c r="B12" s="99"/>
    </row>
    <row r="13" spans="1:3" ht="15.75" x14ac:dyDescent="0.25">
      <c r="A13" s="86" t="s">
        <v>304</v>
      </c>
      <c r="B13" s="392" t="s">
        <v>303</v>
      </c>
    </row>
    <row r="14" spans="1:3" ht="15.75" x14ac:dyDescent="0.25">
      <c r="A14" s="99"/>
      <c r="B14" s="99"/>
    </row>
    <row r="15" spans="1:3" ht="15.75" x14ac:dyDescent="0.25">
      <c r="A15" s="260" t="s">
        <v>305</v>
      </c>
      <c r="B15" s="392" t="s">
        <v>303</v>
      </c>
    </row>
    <row r="16" spans="1:3" ht="15.75" x14ac:dyDescent="0.25">
      <c r="A16" s="99"/>
      <c r="B16" s="99"/>
    </row>
    <row r="17" spans="1:2" ht="15.75" x14ac:dyDescent="0.25">
      <c r="A17" s="86" t="s">
        <v>306</v>
      </c>
      <c r="B17" s="392" t="s">
        <v>303</v>
      </c>
    </row>
    <row r="18" spans="1:2" ht="15.75" x14ac:dyDescent="0.25">
      <c r="A18" s="395"/>
      <c r="B18" s="99"/>
    </row>
    <row r="19" spans="1:2" ht="15.75" x14ac:dyDescent="0.25">
      <c r="A19" s="86" t="s">
        <v>307</v>
      </c>
      <c r="B19" s="392" t="s">
        <v>308</v>
      </c>
    </row>
    <row r="20" spans="1:2" ht="15.75" x14ac:dyDescent="0.25">
      <c r="A20" s="396"/>
      <c r="B20" s="99"/>
    </row>
    <row r="21" spans="1:2" ht="15.75" x14ac:dyDescent="0.25">
      <c r="A21" s="86" t="s">
        <v>309</v>
      </c>
      <c r="B21" s="392" t="s">
        <v>308</v>
      </c>
    </row>
    <row r="22" spans="1:2" ht="15.75" x14ac:dyDescent="0.25">
      <c r="A22" s="397"/>
      <c r="B22" s="99"/>
    </row>
    <row r="23" spans="1:2" ht="15.75" x14ac:dyDescent="0.25">
      <c r="A23" s="397" t="s">
        <v>85</v>
      </c>
      <c r="B23" s="392" t="s">
        <v>303</v>
      </c>
    </row>
    <row r="24" spans="1:2" ht="15.75" x14ac:dyDescent="0.25">
      <c r="A24" s="397"/>
      <c r="B24" s="99"/>
    </row>
    <row r="25" spans="1:2" ht="15.75" x14ac:dyDescent="0.25">
      <c r="A25" s="397" t="s">
        <v>310</v>
      </c>
      <c r="B25" s="392" t="s">
        <v>311</v>
      </c>
    </row>
    <row r="26" spans="1:2" ht="15.75" x14ac:dyDescent="0.25">
      <c r="A26" s="397"/>
      <c r="B26" s="99"/>
    </row>
    <row r="27" spans="1:2" ht="15.75" x14ac:dyDescent="0.25">
      <c r="A27" s="397" t="s">
        <v>312</v>
      </c>
      <c r="B27" s="99" t="s">
        <v>313</v>
      </c>
    </row>
    <row r="28" spans="1:2" ht="15.75" x14ac:dyDescent="0.25">
      <c r="A28" s="397"/>
      <c r="B28" s="99"/>
    </row>
    <row r="29" spans="1:2" ht="15.75" x14ac:dyDescent="0.25">
      <c r="A29" s="397" t="s">
        <v>314</v>
      </c>
      <c r="B29" s="99" t="s">
        <v>313</v>
      </c>
    </row>
    <row r="30" spans="1:2" ht="15.75" x14ac:dyDescent="0.25">
      <c r="A30" s="397"/>
      <c r="B30" s="99"/>
    </row>
    <row r="31" spans="1:2" ht="15.75" x14ac:dyDescent="0.25">
      <c r="A31" s="366" t="s">
        <v>315</v>
      </c>
      <c r="B31" s="398" t="s">
        <v>303</v>
      </c>
    </row>
    <row r="32" spans="1:2" ht="15.75" x14ac:dyDescent="0.25">
      <c r="A32" s="86"/>
      <c r="B32" s="99"/>
    </row>
    <row r="33" spans="1:2" ht="15.75" x14ac:dyDescent="0.25">
      <c r="A33" s="87" t="s">
        <v>316</v>
      </c>
      <c r="B33" s="392" t="s">
        <v>303</v>
      </c>
    </row>
    <row r="34" spans="1:2" ht="15.75" x14ac:dyDescent="0.25">
      <c r="A34" s="99"/>
      <c r="B34" s="99"/>
    </row>
    <row r="35" spans="1:2" ht="15.75" x14ac:dyDescent="0.25">
      <c r="A35" s="87" t="s">
        <v>150</v>
      </c>
      <c r="B35" s="392" t="s">
        <v>303</v>
      </c>
    </row>
    <row r="36" spans="1:2" ht="15.75" x14ac:dyDescent="0.25">
      <c r="A36" s="87"/>
      <c r="B36" s="99"/>
    </row>
    <row r="37" spans="1:2" ht="15.75" x14ac:dyDescent="0.25">
      <c r="A37" s="87" t="s">
        <v>317</v>
      </c>
      <c r="B37" s="99" t="s">
        <v>318</v>
      </c>
    </row>
  </sheetData>
  <hyperlinks>
    <hyperlink ref="A2" location="'Índice '!A1" display="ÍNDICE"/>
  </hyperlinks>
  <pageMargins left="0.26" right="0.25" top="0.55000000000000004" bottom="1" header="0" footer="0"/>
  <pageSetup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zoomScale="90" zoomScaleNormal="90" workbookViewId="0">
      <pane xSplit="1" ySplit="9" topLeftCell="H10" activePane="bottomRight" state="frozen"/>
      <selection activeCell="D106" sqref="D106"/>
      <selection pane="topRight" activeCell="D106" sqref="D106"/>
      <selection pane="bottomLeft" activeCell="D106" sqref="D106"/>
      <selection pane="bottomRight"/>
    </sheetView>
  </sheetViews>
  <sheetFormatPr baseColWidth="10" defaultColWidth="25.140625" defaultRowHeight="15" x14ac:dyDescent="0.25"/>
  <cols>
    <col min="1" max="1" width="29.42578125" style="45" customWidth="1"/>
    <col min="2" max="2" width="10.85546875" style="45" customWidth="1"/>
    <col min="3" max="3" width="10.140625" style="45" customWidth="1"/>
    <col min="4" max="4" width="11.42578125" style="45" customWidth="1"/>
    <col min="5" max="5" width="11.140625" style="45" customWidth="1"/>
    <col min="6" max="6" width="11.7109375" style="45" customWidth="1"/>
    <col min="7" max="7" width="11.28515625" style="45" customWidth="1"/>
    <col min="8" max="8" width="10.28515625" style="45" customWidth="1"/>
    <col min="9" max="9" width="11" style="45" customWidth="1"/>
    <col min="10" max="10" width="10" style="45" customWidth="1"/>
    <col min="11" max="11" width="11.42578125" style="45" customWidth="1"/>
    <col min="12" max="14" width="10.42578125" style="45" customWidth="1"/>
    <col min="15" max="15" width="9.85546875" style="46" customWidth="1"/>
    <col min="16" max="16" width="10.5703125" style="45" customWidth="1"/>
    <col min="17" max="17" width="12.42578125" style="524" customWidth="1"/>
    <col min="18" max="18" width="12.42578125" style="45" customWidth="1"/>
    <col min="19" max="256" width="25.140625" style="45"/>
    <col min="257" max="257" width="29.42578125" style="45" customWidth="1"/>
    <col min="258" max="258" width="10.85546875" style="45" customWidth="1"/>
    <col min="259" max="259" width="10.140625" style="45" customWidth="1"/>
    <col min="260" max="260" width="11.42578125" style="45" customWidth="1"/>
    <col min="261" max="261" width="11.140625" style="45" customWidth="1"/>
    <col min="262" max="262" width="11.7109375" style="45" customWidth="1"/>
    <col min="263" max="263" width="11.28515625" style="45" customWidth="1"/>
    <col min="264" max="264" width="10.28515625" style="45" customWidth="1"/>
    <col min="265" max="265" width="11" style="45" customWidth="1"/>
    <col min="266" max="266" width="10" style="45" customWidth="1"/>
    <col min="267" max="267" width="11.42578125" style="45" customWidth="1"/>
    <col min="268" max="270" width="10.42578125" style="45" customWidth="1"/>
    <col min="271" max="271" width="11.140625" style="45" customWidth="1"/>
    <col min="272" max="512" width="25.140625" style="45"/>
    <col min="513" max="513" width="29.42578125" style="45" customWidth="1"/>
    <col min="514" max="514" width="10.85546875" style="45" customWidth="1"/>
    <col min="515" max="515" width="10.140625" style="45" customWidth="1"/>
    <col min="516" max="516" width="11.42578125" style="45" customWidth="1"/>
    <col min="517" max="517" width="11.140625" style="45" customWidth="1"/>
    <col min="518" max="518" width="11.7109375" style="45" customWidth="1"/>
    <col min="519" max="519" width="11.28515625" style="45" customWidth="1"/>
    <col min="520" max="520" width="10.28515625" style="45" customWidth="1"/>
    <col min="521" max="521" width="11" style="45" customWidth="1"/>
    <col min="522" max="522" width="10" style="45" customWidth="1"/>
    <col min="523" max="523" width="11.42578125" style="45" customWidth="1"/>
    <col min="524" max="526" width="10.42578125" style="45" customWidth="1"/>
    <col min="527" max="527" width="11.140625" style="45" customWidth="1"/>
    <col min="528" max="768" width="25.140625" style="45"/>
    <col min="769" max="769" width="29.42578125" style="45" customWidth="1"/>
    <col min="770" max="770" width="10.85546875" style="45" customWidth="1"/>
    <col min="771" max="771" width="10.140625" style="45" customWidth="1"/>
    <col min="772" max="772" width="11.42578125" style="45" customWidth="1"/>
    <col min="773" max="773" width="11.140625" style="45" customWidth="1"/>
    <col min="774" max="774" width="11.7109375" style="45" customWidth="1"/>
    <col min="775" max="775" width="11.28515625" style="45" customWidth="1"/>
    <col min="776" max="776" width="10.28515625" style="45" customWidth="1"/>
    <col min="777" max="777" width="11" style="45" customWidth="1"/>
    <col min="778" max="778" width="10" style="45" customWidth="1"/>
    <col min="779" max="779" width="11.42578125" style="45" customWidth="1"/>
    <col min="780" max="782" width="10.42578125" style="45" customWidth="1"/>
    <col min="783" max="783" width="11.140625" style="45" customWidth="1"/>
    <col min="784" max="1024" width="25.140625" style="45"/>
    <col min="1025" max="1025" width="29.42578125" style="45" customWidth="1"/>
    <col min="1026" max="1026" width="10.85546875" style="45" customWidth="1"/>
    <col min="1027" max="1027" width="10.140625" style="45" customWidth="1"/>
    <col min="1028" max="1028" width="11.42578125" style="45" customWidth="1"/>
    <col min="1029" max="1029" width="11.140625" style="45" customWidth="1"/>
    <col min="1030" max="1030" width="11.7109375" style="45" customWidth="1"/>
    <col min="1031" max="1031" width="11.28515625" style="45" customWidth="1"/>
    <col min="1032" max="1032" width="10.28515625" style="45" customWidth="1"/>
    <col min="1033" max="1033" width="11" style="45" customWidth="1"/>
    <col min="1034" max="1034" width="10" style="45" customWidth="1"/>
    <col min="1035" max="1035" width="11.42578125" style="45" customWidth="1"/>
    <col min="1036" max="1038" width="10.42578125" style="45" customWidth="1"/>
    <col min="1039" max="1039" width="11.140625" style="45" customWidth="1"/>
    <col min="1040" max="1280" width="25.140625" style="45"/>
    <col min="1281" max="1281" width="29.42578125" style="45" customWidth="1"/>
    <col min="1282" max="1282" width="10.85546875" style="45" customWidth="1"/>
    <col min="1283" max="1283" width="10.140625" style="45" customWidth="1"/>
    <col min="1284" max="1284" width="11.42578125" style="45" customWidth="1"/>
    <col min="1285" max="1285" width="11.140625" style="45" customWidth="1"/>
    <col min="1286" max="1286" width="11.7109375" style="45" customWidth="1"/>
    <col min="1287" max="1287" width="11.28515625" style="45" customWidth="1"/>
    <col min="1288" max="1288" width="10.28515625" style="45" customWidth="1"/>
    <col min="1289" max="1289" width="11" style="45" customWidth="1"/>
    <col min="1290" max="1290" width="10" style="45" customWidth="1"/>
    <col min="1291" max="1291" width="11.42578125" style="45" customWidth="1"/>
    <col min="1292" max="1294" width="10.42578125" style="45" customWidth="1"/>
    <col min="1295" max="1295" width="11.140625" style="45" customWidth="1"/>
    <col min="1296" max="1536" width="25.140625" style="45"/>
    <col min="1537" max="1537" width="29.42578125" style="45" customWidth="1"/>
    <col min="1538" max="1538" width="10.85546875" style="45" customWidth="1"/>
    <col min="1539" max="1539" width="10.140625" style="45" customWidth="1"/>
    <col min="1540" max="1540" width="11.42578125" style="45" customWidth="1"/>
    <col min="1541" max="1541" width="11.140625" style="45" customWidth="1"/>
    <col min="1542" max="1542" width="11.7109375" style="45" customWidth="1"/>
    <col min="1543" max="1543" width="11.28515625" style="45" customWidth="1"/>
    <col min="1544" max="1544" width="10.28515625" style="45" customWidth="1"/>
    <col min="1545" max="1545" width="11" style="45" customWidth="1"/>
    <col min="1546" max="1546" width="10" style="45" customWidth="1"/>
    <col min="1547" max="1547" width="11.42578125" style="45" customWidth="1"/>
    <col min="1548" max="1550" width="10.42578125" style="45" customWidth="1"/>
    <col min="1551" max="1551" width="11.140625" style="45" customWidth="1"/>
    <col min="1552" max="1792" width="25.140625" style="45"/>
    <col min="1793" max="1793" width="29.42578125" style="45" customWidth="1"/>
    <col min="1794" max="1794" width="10.85546875" style="45" customWidth="1"/>
    <col min="1795" max="1795" width="10.140625" style="45" customWidth="1"/>
    <col min="1796" max="1796" width="11.42578125" style="45" customWidth="1"/>
    <col min="1797" max="1797" width="11.140625" style="45" customWidth="1"/>
    <col min="1798" max="1798" width="11.7109375" style="45" customWidth="1"/>
    <col min="1799" max="1799" width="11.28515625" style="45" customWidth="1"/>
    <col min="1800" max="1800" width="10.28515625" style="45" customWidth="1"/>
    <col min="1801" max="1801" width="11" style="45" customWidth="1"/>
    <col min="1802" max="1802" width="10" style="45" customWidth="1"/>
    <col min="1803" max="1803" width="11.42578125" style="45" customWidth="1"/>
    <col min="1804" max="1806" width="10.42578125" style="45" customWidth="1"/>
    <col min="1807" max="1807" width="11.140625" style="45" customWidth="1"/>
    <col min="1808" max="2048" width="25.140625" style="45"/>
    <col min="2049" max="2049" width="29.42578125" style="45" customWidth="1"/>
    <col min="2050" max="2050" width="10.85546875" style="45" customWidth="1"/>
    <col min="2051" max="2051" width="10.140625" style="45" customWidth="1"/>
    <col min="2052" max="2052" width="11.42578125" style="45" customWidth="1"/>
    <col min="2053" max="2053" width="11.140625" style="45" customWidth="1"/>
    <col min="2054" max="2054" width="11.7109375" style="45" customWidth="1"/>
    <col min="2055" max="2055" width="11.28515625" style="45" customWidth="1"/>
    <col min="2056" max="2056" width="10.28515625" style="45" customWidth="1"/>
    <col min="2057" max="2057" width="11" style="45" customWidth="1"/>
    <col min="2058" max="2058" width="10" style="45" customWidth="1"/>
    <col min="2059" max="2059" width="11.42578125" style="45" customWidth="1"/>
    <col min="2060" max="2062" width="10.42578125" style="45" customWidth="1"/>
    <col min="2063" max="2063" width="11.140625" style="45" customWidth="1"/>
    <col min="2064" max="2304" width="25.140625" style="45"/>
    <col min="2305" max="2305" width="29.42578125" style="45" customWidth="1"/>
    <col min="2306" max="2306" width="10.85546875" style="45" customWidth="1"/>
    <col min="2307" max="2307" width="10.140625" style="45" customWidth="1"/>
    <col min="2308" max="2308" width="11.42578125" style="45" customWidth="1"/>
    <col min="2309" max="2309" width="11.140625" style="45" customWidth="1"/>
    <col min="2310" max="2310" width="11.7109375" style="45" customWidth="1"/>
    <col min="2311" max="2311" width="11.28515625" style="45" customWidth="1"/>
    <col min="2312" max="2312" width="10.28515625" style="45" customWidth="1"/>
    <col min="2313" max="2313" width="11" style="45" customWidth="1"/>
    <col min="2314" max="2314" width="10" style="45" customWidth="1"/>
    <col min="2315" max="2315" width="11.42578125" style="45" customWidth="1"/>
    <col min="2316" max="2318" width="10.42578125" style="45" customWidth="1"/>
    <col min="2319" max="2319" width="11.140625" style="45" customWidth="1"/>
    <col min="2320" max="2560" width="25.140625" style="45"/>
    <col min="2561" max="2561" width="29.42578125" style="45" customWidth="1"/>
    <col min="2562" max="2562" width="10.85546875" style="45" customWidth="1"/>
    <col min="2563" max="2563" width="10.140625" style="45" customWidth="1"/>
    <col min="2564" max="2564" width="11.42578125" style="45" customWidth="1"/>
    <col min="2565" max="2565" width="11.140625" style="45" customWidth="1"/>
    <col min="2566" max="2566" width="11.7109375" style="45" customWidth="1"/>
    <col min="2567" max="2567" width="11.28515625" style="45" customWidth="1"/>
    <col min="2568" max="2568" width="10.28515625" style="45" customWidth="1"/>
    <col min="2569" max="2569" width="11" style="45" customWidth="1"/>
    <col min="2570" max="2570" width="10" style="45" customWidth="1"/>
    <col min="2571" max="2571" width="11.42578125" style="45" customWidth="1"/>
    <col min="2572" max="2574" width="10.42578125" style="45" customWidth="1"/>
    <col min="2575" max="2575" width="11.140625" style="45" customWidth="1"/>
    <col min="2576" max="2816" width="25.140625" style="45"/>
    <col min="2817" max="2817" width="29.42578125" style="45" customWidth="1"/>
    <col min="2818" max="2818" width="10.85546875" style="45" customWidth="1"/>
    <col min="2819" max="2819" width="10.140625" style="45" customWidth="1"/>
    <col min="2820" max="2820" width="11.42578125" style="45" customWidth="1"/>
    <col min="2821" max="2821" width="11.140625" style="45" customWidth="1"/>
    <col min="2822" max="2822" width="11.7109375" style="45" customWidth="1"/>
    <col min="2823" max="2823" width="11.28515625" style="45" customWidth="1"/>
    <col min="2824" max="2824" width="10.28515625" style="45" customWidth="1"/>
    <col min="2825" max="2825" width="11" style="45" customWidth="1"/>
    <col min="2826" max="2826" width="10" style="45" customWidth="1"/>
    <col min="2827" max="2827" width="11.42578125" style="45" customWidth="1"/>
    <col min="2828" max="2830" width="10.42578125" style="45" customWidth="1"/>
    <col min="2831" max="2831" width="11.140625" style="45" customWidth="1"/>
    <col min="2832" max="3072" width="25.140625" style="45"/>
    <col min="3073" max="3073" width="29.42578125" style="45" customWidth="1"/>
    <col min="3074" max="3074" width="10.85546875" style="45" customWidth="1"/>
    <col min="3075" max="3075" width="10.140625" style="45" customWidth="1"/>
    <col min="3076" max="3076" width="11.42578125" style="45" customWidth="1"/>
    <col min="3077" max="3077" width="11.140625" style="45" customWidth="1"/>
    <col min="3078" max="3078" width="11.7109375" style="45" customWidth="1"/>
    <col min="3079" max="3079" width="11.28515625" style="45" customWidth="1"/>
    <col min="3080" max="3080" width="10.28515625" style="45" customWidth="1"/>
    <col min="3081" max="3081" width="11" style="45" customWidth="1"/>
    <col min="3082" max="3082" width="10" style="45" customWidth="1"/>
    <col min="3083" max="3083" width="11.42578125" style="45" customWidth="1"/>
    <col min="3084" max="3086" width="10.42578125" style="45" customWidth="1"/>
    <col min="3087" max="3087" width="11.140625" style="45" customWidth="1"/>
    <col min="3088" max="3328" width="25.140625" style="45"/>
    <col min="3329" max="3329" width="29.42578125" style="45" customWidth="1"/>
    <col min="3330" max="3330" width="10.85546875" style="45" customWidth="1"/>
    <col min="3331" max="3331" width="10.140625" style="45" customWidth="1"/>
    <col min="3332" max="3332" width="11.42578125" style="45" customWidth="1"/>
    <col min="3333" max="3333" width="11.140625" style="45" customWidth="1"/>
    <col min="3334" max="3334" width="11.7109375" style="45" customWidth="1"/>
    <col min="3335" max="3335" width="11.28515625" style="45" customWidth="1"/>
    <col min="3336" max="3336" width="10.28515625" style="45" customWidth="1"/>
    <col min="3337" max="3337" width="11" style="45" customWidth="1"/>
    <col min="3338" max="3338" width="10" style="45" customWidth="1"/>
    <col min="3339" max="3339" width="11.42578125" style="45" customWidth="1"/>
    <col min="3340" max="3342" width="10.42578125" style="45" customWidth="1"/>
    <col min="3343" max="3343" width="11.140625" style="45" customWidth="1"/>
    <col min="3344" max="3584" width="25.140625" style="45"/>
    <col min="3585" max="3585" width="29.42578125" style="45" customWidth="1"/>
    <col min="3586" max="3586" width="10.85546875" style="45" customWidth="1"/>
    <col min="3587" max="3587" width="10.140625" style="45" customWidth="1"/>
    <col min="3588" max="3588" width="11.42578125" style="45" customWidth="1"/>
    <col min="3589" max="3589" width="11.140625" style="45" customWidth="1"/>
    <col min="3590" max="3590" width="11.7109375" style="45" customWidth="1"/>
    <col min="3591" max="3591" width="11.28515625" style="45" customWidth="1"/>
    <col min="3592" max="3592" width="10.28515625" style="45" customWidth="1"/>
    <col min="3593" max="3593" width="11" style="45" customWidth="1"/>
    <col min="3594" max="3594" width="10" style="45" customWidth="1"/>
    <col min="3595" max="3595" width="11.42578125" style="45" customWidth="1"/>
    <col min="3596" max="3598" width="10.42578125" style="45" customWidth="1"/>
    <col min="3599" max="3599" width="11.140625" style="45" customWidth="1"/>
    <col min="3600" max="3840" width="25.140625" style="45"/>
    <col min="3841" max="3841" width="29.42578125" style="45" customWidth="1"/>
    <col min="3842" max="3842" width="10.85546875" style="45" customWidth="1"/>
    <col min="3843" max="3843" width="10.140625" style="45" customWidth="1"/>
    <col min="3844" max="3844" width="11.42578125" style="45" customWidth="1"/>
    <col min="3845" max="3845" width="11.140625" style="45" customWidth="1"/>
    <col min="3846" max="3846" width="11.7109375" style="45" customWidth="1"/>
    <col min="3847" max="3847" width="11.28515625" style="45" customWidth="1"/>
    <col min="3848" max="3848" width="10.28515625" style="45" customWidth="1"/>
    <col min="3849" max="3849" width="11" style="45" customWidth="1"/>
    <col min="3850" max="3850" width="10" style="45" customWidth="1"/>
    <col min="3851" max="3851" width="11.42578125" style="45" customWidth="1"/>
    <col min="3852" max="3854" width="10.42578125" style="45" customWidth="1"/>
    <col min="3855" max="3855" width="11.140625" style="45" customWidth="1"/>
    <col min="3856" max="4096" width="25.140625" style="45"/>
    <col min="4097" max="4097" width="29.42578125" style="45" customWidth="1"/>
    <col min="4098" max="4098" width="10.85546875" style="45" customWidth="1"/>
    <col min="4099" max="4099" width="10.140625" style="45" customWidth="1"/>
    <col min="4100" max="4100" width="11.42578125" style="45" customWidth="1"/>
    <col min="4101" max="4101" width="11.140625" style="45" customWidth="1"/>
    <col min="4102" max="4102" width="11.7109375" style="45" customWidth="1"/>
    <col min="4103" max="4103" width="11.28515625" style="45" customWidth="1"/>
    <col min="4104" max="4104" width="10.28515625" style="45" customWidth="1"/>
    <col min="4105" max="4105" width="11" style="45" customWidth="1"/>
    <col min="4106" max="4106" width="10" style="45" customWidth="1"/>
    <col min="4107" max="4107" width="11.42578125" style="45" customWidth="1"/>
    <col min="4108" max="4110" width="10.42578125" style="45" customWidth="1"/>
    <col min="4111" max="4111" width="11.140625" style="45" customWidth="1"/>
    <col min="4112" max="4352" width="25.140625" style="45"/>
    <col min="4353" max="4353" width="29.42578125" style="45" customWidth="1"/>
    <col min="4354" max="4354" width="10.85546875" style="45" customWidth="1"/>
    <col min="4355" max="4355" width="10.140625" style="45" customWidth="1"/>
    <col min="4356" max="4356" width="11.42578125" style="45" customWidth="1"/>
    <col min="4357" max="4357" width="11.140625" style="45" customWidth="1"/>
    <col min="4358" max="4358" width="11.7109375" style="45" customWidth="1"/>
    <col min="4359" max="4359" width="11.28515625" style="45" customWidth="1"/>
    <col min="4360" max="4360" width="10.28515625" style="45" customWidth="1"/>
    <col min="4361" max="4361" width="11" style="45" customWidth="1"/>
    <col min="4362" max="4362" width="10" style="45" customWidth="1"/>
    <col min="4363" max="4363" width="11.42578125" style="45" customWidth="1"/>
    <col min="4364" max="4366" width="10.42578125" style="45" customWidth="1"/>
    <col min="4367" max="4367" width="11.140625" style="45" customWidth="1"/>
    <col min="4368" max="4608" width="25.140625" style="45"/>
    <col min="4609" max="4609" width="29.42578125" style="45" customWidth="1"/>
    <col min="4610" max="4610" width="10.85546875" style="45" customWidth="1"/>
    <col min="4611" max="4611" width="10.140625" style="45" customWidth="1"/>
    <col min="4612" max="4612" width="11.42578125" style="45" customWidth="1"/>
    <col min="4613" max="4613" width="11.140625" style="45" customWidth="1"/>
    <col min="4614" max="4614" width="11.7109375" style="45" customWidth="1"/>
    <col min="4615" max="4615" width="11.28515625" style="45" customWidth="1"/>
    <col min="4616" max="4616" width="10.28515625" style="45" customWidth="1"/>
    <col min="4617" max="4617" width="11" style="45" customWidth="1"/>
    <col min="4618" max="4618" width="10" style="45" customWidth="1"/>
    <col min="4619" max="4619" width="11.42578125" style="45" customWidth="1"/>
    <col min="4620" max="4622" width="10.42578125" style="45" customWidth="1"/>
    <col min="4623" max="4623" width="11.140625" style="45" customWidth="1"/>
    <col min="4624" max="4864" width="25.140625" style="45"/>
    <col min="4865" max="4865" width="29.42578125" style="45" customWidth="1"/>
    <col min="4866" max="4866" width="10.85546875" style="45" customWidth="1"/>
    <col min="4867" max="4867" width="10.140625" style="45" customWidth="1"/>
    <col min="4868" max="4868" width="11.42578125" style="45" customWidth="1"/>
    <col min="4869" max="4869" width="11.140625" style="45" customWidth="1"/>
    <col min="4870" max="4870" width="11.7109375" style="45" customWidth="1"/>
    <col min="4871" max="4871" width="11.28515625" style="45" customWidth="1"/>
    <col min="4872" max="4872" width="10.28515625" style="45" customWidth="1"/>
    <col min="4873" max="4873" width="11" style="45" customWidth="1"/>
    <col min="4874" max="4874" width="10" style="45" customWidth="1"/>
    <col min="4875" max="4875" width="11.42578125" style="45" customWidth="1"/>
    <col min="4876" max="4878" width="10.42578125" style="45" customWidth="1"/>
    <col min="4879" max="4879" width="11.140625" style="45" customWidth="1"/>
    <col min="4880" max="5120" width="25.140625" style="45"/>
    <col min="5121" max="5121" width="29.42578125" style="45" customWidth="1"/>
    <col min="5122" max="5122" width="10.85546875" style="45" customWidth="1"/>
    <col min="5123" max="5123" width="10.140625" style="45" customWidth="1"/>
    <col min="5124" max="5124" width="11.42578125" style="45" customWidth="1"/>
    <col min="5125" max="5125" width="11.140625" style="45" customWidth="1"/>
    <col min="5126" max="5126" width="11.7109375" style="45" customWidth="1"/>
    <col min="5127" max="5127" width="11.28515625" style="45" customWidth="1"/>
    <col min="5128" max="5128" width="10.28515625" style="45" customWidth="1"/>
    <col min="5129" max="5129" width="11" style="45" customWidth="1"/>
    <col min="5130" max="5130" width="10" style="45" customWidth="1"/>
    <col min="5131" max="5131" width="11.42578125" style="45" customWidth="1"/>
    <col min="5132" max="5134" width="10.42578125" style="45" customWidth="1"/>
    <col min="5135" max="5135" width="11.140625" style="45" customWidth="1"/>
    <col min="5136" max="5376" width="25.140625" style="45"/>
    <col min="5377" max="5377" width="29.42578125" style="45" customWidth="1"/>
    <col min="5378" max="5378" width="10.85546875" style="45" customWidth="1"/>
    <col min="5379" max="5379" width="10.140625" style="45" customWidth="1"/>
    <col min="5380" max="5380" width="11.42578125" style="45" customWidth="1"/>
    <col min="5381" max="5381" width="11.140625" style="45" customWidth="1"/>
    <col min="5382" max="5382" width="11.7109375" style="45" customWidth="1"/>
    <col min="5383" max="5383" width="11.28515625" style="45" customWidth="1"/>
    <col min="5384" max="5384" width="10.28515625" style="45" customWidth="1"/>
    <col min="5385" max="5385" width="11" style="45" customWidth="1"/>
    <col min="5386" max="5386" width="10" style="45" customWidth="1"/>
    <col min="5387" max="5387" width="11.42578125" style="45" customWidth="1"/>
    <col min="5388" max="5390" width="10.42578125" style="45" customWidth="1"/>
    <col min="5391" max="5391" width="11.140625" style="45" customWidth="1"/>
    <col min="5392" max="5632" width="25.140625" style="45"/>
    <col min="5633" max="5633" width="29.42578125" style="45" customWidth="1"/>
    <col min="5634" max="5634" width="10.85546875" style="45" customWidth="1"/>
    <col min="5635" max="5635" width="10.140625" style="45" customWidth="1"/>
    <col min="5636" max="5636" width="11.42578125" style="45" customWidth="1"/>
    <col min="5637" max="5637" width="11.140625" style="45" customWidth="1"/>
    <col min="5638" max="5638" width="11.7109375" style="45" customWidth="1"/>
    <col min="5639" max="5639" width="11.28515625" style="45" customWidth="1"/>
    <col min="5640" max="5640" width="10.28515625" style="45" customWidth="1"/>
    <col min="5641" max="5641" width="11" style="45" customWidth="1"/>
    <col min="5642" max="5642" width="10" style="45" customWidth="1"/>
    <col min="5643" max="5643" width="11.42578125" style="45" customWidth="1"/>
    <col min="5644" max="5646" width="10.42578125" style="45" customWidth="1"/>
    <col min="5647" max="5647" width="11.140625" style="45" customWidth="1"/>
    <col min="5648" max="5888" width="25.140625" style="45"/>
    <col min="5889" max="5889" width="29.42578125" style="45" customWidth="1"/>
    <col min="5890" max="5890" width="10.85546875" style="45" customWidth="1"/>
    <col min="5891" max="5891" width="10.140625" style="45" customWidth="1"/>
    <col min="5892" max="5892" width="11.42578125" style="45" customWidth="1"/>
    <col min="5893" max="5893" width="11.140625" style="45" customWidth="1"/>
    <col min="5894" max="5894" width="11.7109375" style="45" customWidth="1"/>
    <col min="5895" max="5895" width="11.28515625" style="45" customWidth="1"/>
    <col min="5896" max="5896" width="10.28515625" style="45" customWidth="1"/>
    <col min="5897" max="5897" width="11" style="45" customWidth="1"/>
    <col min="5898" max="5898" width="10" style="45" customWidth="1"/>
    <col min="5899" max="5899" width="11.42578125" style="45" customWidth="1"/>
    <col min="5900" max="5902" width="10.42578125" style="45" customWidth="1"/>
    <col min="5903" max="5903" width="11.140625" style="45" customWidth="1"/>
    <col min="5904" max="6144" width="25.140625" style="45"/>
    <col min="6145" max="6145" width="29.42578125" style="45" customWidth="1"/>
    <col min="6146" max="6146" width="10.85546875" style="45" customWidth="1"/>
    <col min="6147" max="6147" width="10.140625" style="45" customWidth="1"/>
    <col min="6148" max="6148" width="11.42578125" style="45" customWidth="1"/>
    <col min="6149" max="6149" width="11.140625" style="45" customWidth="1"/>
    <col min="6150" max="6150" width="11.7109375" style="45" customWidth="1"/>
    <col min="6151" max="6151" width="11.28515625" style="45" customWidth="1"/>
    <col min="6152" max="6152" width="10.28515625" style="45" customWidth="1"/>
    <col min="6153" max="6153" width="11" style="45" customWidth="1"/>
    <col min="6154" max="6154" width="10" style="45" customWidth="1"/>
    <col min="6155" max="6155" width="11.42578125" style="45" customWidth="1"/>
    <col min="6156" max="6158" width="10.42578125" style="45" customWidth="1"/>
    <col min="6159" max="6159" width="11.140625" style="45" customWidth="1"/>
    <col min="6160" max="6400" width="25.140625" style="45"/>
    <col min="6401" max="6401" width="29.42578125" style="45" customWidth="1"/>
    <col min="6402" max="6402" width="10.85546875" style="45" customWidth="1"/>
    <col min="6403" max="6403" width="10.140625" style="45" customWidth="1"/>
    <col min="6404" max="6404" width="11.42578125" style="45" customWidth="1"/>
    <col min="6405" max="6405" width="11.140625" style="45" customWidth="1"/>
    <col min="6406" max="6406" width="11.7109375" style="45" customWidth="1"/>
    <col min="6407" max="6407" width="11.28515625" style="45" customWidth="1"/>
    <col min="6408" max="6408" width="10.28515625" style="45" customWidth="1"/>
    <col min="6409" max="6409" width="11" style="45" customWidth="1"/>
    <col min="6410" max="6410" width="10" style="45" customWidth="1"/>
    <col min="6411" max="6411" width="11.42578125" style="45" customWidth="1"/>
    <col min="6412" max="6414" width="10.42578125" style="45" customWidth="1"/>
    <col min="6415" max="6415" width="11.140625" style="45" customWidth="1"/>
    <col min="6416" max="6656" width="25.140625" style="45"/>
    <col min="6657" max="6657" width="29.42578125" style="45" customWidth="1"/>
    <col min="6658" max="6658" width="10.85546875" style="45" customWidth="1"/>
    <col min="6659" max="6659" width="10.140625" style="45" customWidth="1"/>
    <col min="6660" max="6660" width="11.42578125" style="45" customWidth="1"/>
    <col min="6661" max="6661" width="11.140625" style="45" customWidth="1"/>
    <col min="6662" max="6662" width="11.7109375" style="45" customWidth="1"/>
    <col min="6663" max="6663" width="11.28515625" style="45" customWidth="1"/>
    <col min="6664" max="6664" width="10.28515625" style="45" customWidth="1"/>
    <col min="6665" max="6665" width="11" style="45" customWidth="1"/>
    <col min="6666" max="6666" width="10" style="45" customWidth="1"/>
    <col min="6667" max="6667" width="11.42578125" style="45" customWidth="1"/>
    <col min="6668" max="6670" width="10.42578125" style="45" customWidth="1"/>
    <col min="6671" max="6671" width="11.140625" style="45" customWidth="1"/>
    <col min="6672" max="6912" width="25.140625" style="45"/>
    <col min="6913" max="6913" width="29.42578125" style="45" customWidth="1"/>
    <col min="6914" max="6914" width="10.85546875" style="45" customWidth="1"/>
    <col min="6915" max="6915" width="10.140625" style="45" customWidth="1"/>
    <col min="6916" max="6916" width="11.42578125" style="45" customWidth="1"/>
    <col min="6917" max="6917" width="11.140625" style="45" customWidth="1"/>
    <col min="6918" max="6918" width="11.7109375" style="45" customWidth="1"/>
    <col min="6919" max="6919" width="11.28515625" style="45" customWidth="1"/>
    <col min="6920" max="6920" width="10.28515625" style="45" customWidth="1"/>
    <col min="6921" max="6921" width="11" style="45" customWidth="1"/>
    <col min="6922" max="6922" width="10" style="45" customWidth="1"/>
    <col min="6923" max="6923" width="11.42578125" style="45" customWidth="1"/>
    <col min="6924" max="6926" width="10.42578125" style="45" customWidth="1"/>
    <col min="6927" max="6927" width="11.140625" style="45" customWidth="1"/>
    <col min="6928" max="7168" width="25.140625" style="45"/>
    <col min="7169" max="7169" width="29.42578125" style="45" customWidth="1"/>
    <col min="7170" max="7170" width="10.85546875" style="45" customWidth="1"/>
    <col min="7171" max="7171" width="10.140625" style="45" customWidth="1"/>
    <col min="7172" max="7172" width="11.42578125" style="45" customWidth="1"/>
    <col min="7173" max="7173" width="11.140625" style="45" customWidth="1"/>
    <col min="7174" max="7174" width="11.7109375" style="45" customWidth="1"/>
    <col min="7175" max="7175" width="11.28515625" style="45" customWidth="1"/>
    <col min="7176" max="7176" width="10.28515625" style="45" customWidth="1"/>
    <col min="7177" max="7177" width="11" style="45" customWidth="1"/>
    <col min="7178" max="7178" width="10" style="45" customWidth="1"/>
    <col min="7179" max="7179" width="11.42578125" style="45" customWidth="1"/>
    <col min="7180" max="7182" width="10.42578125" style="45" customWidth="1"/>
    <col min="7183" max="7183" width="11.140625" style="45" customWidth="1"/>
    <col min="7184" max="7424" width="25.140625" style="45"/>
    <col min="7425" max="7425" width="29.42578125" style="45" customWidth="1"/>
    <col min="7426" max="7426" width="10.85546875" style="45" customWidth="1"/>
    <col min="7427" max="7427" width="10.140625" style="45" customWidth="1"/>
    <col min="7428" max="7428" width="11.42578125" style="45" customWidth="1"/>
    <col min="7429" max="7429" width="11.140625" style="45" customWidth="1"/>
    <col min="7430" max="7430" width="11.7109375" style="45" customWidth="1"/>
    <col min="7431" max="7431" width="11.28515625" style="45" customWidth="1"/>
    <col min="7432" max="7432" width="10.28515625" style="45" customWidth="1"/>
    <col min="7433" max="7433" width="11" style="45" customWidth="1"/>
    <col min="7434" max="7434" width="10" style="45" customWidth="1"/>
    <col min="7435" max="7435" width="11.42578125" style="45" customWidth="1"/>
    <col min="7436" max="7438" width="10.42578125" style="45" customWidth="1"/>
    <col min="7439" max="7439" width="11.140625" style="45" customWidth="1"/>
    <col min="7440" max="7680" width="25.140625" style="45"/>
    <col min="7681" max="7681" width="29.42578125" style="45" customWidth="1"/>
    <col min="7682" max="7682" width="10.85546875" style="45" customWidth="1"/>
    <col min="7683" max="7683" width="10.140625" style="45" customWidth="1"/>
    <col min="7684" max="7684" width="11.42578125" style="45" customWidth="1"/>
    <col min="7685" max="7685" width="11.140625" style="45" customWidth="1"/>
    <col min="7686" max="7686" width="11.7109375" style="45" customWidth="1"/>
    <col min="7687" max="7687" width="11.28515625" style="45" customWidth="1"/>
    <col min="7688" max="7688" width="10.28515625" style="45" customWidth="1"/>
    <col min="7689" max="7689" width="11" style="45" customWidth="1"/>
    <col min="7690" max="7690" width="10" style="45" customWidth="1"/>
    <col min="7691" max="7691" width="11.42578125" style="45" customWidth="1"/>
    <col min="7692" max="7694" width="10.42578125" style="45" customWidth="1"/>
    <col min="7695" max="7695" width="11.140625" style="45" customWidth="1"/>
    <col min="7696" max="7936" width="25.140625" style="45"/>
    <col min="7937" max="7937" width="29.42578125" style="45" customWidth="1"/>
    <col min="7938" max="7938" width="10.85546875" style="45" customWidth="1"/>
    <col min="7939" max="7939" width="10.140625" style="45" customWidth="1"/>
    <col min="7940" max="7940" width="11.42578125" style="45" customWidth="1"/>
    <col min="7941" max="7941" width="11.140625" style="45" customWidth="1"/>
    <col min="7942" max="7942" width="11.7109375" style="45" customWidth="1"/>
    <col min="7943" max="7943" width="11.28515625" style="45" customWidth="1"/>
    <col min="7944" max="7944" width="10.28515625" style="45" customWidth="1"/>
    <col min="7945" max="7945" width="11" style="45" customWidth="1"/>
    <col min="7946" max="7946" width="10" style="45" customWidth="1"/>
    <col min="7947" max="7947" width="11.42578125" style="45" customWidth="1"/>
    <col min="7948" max="7950" width="10.42578125" style="45" customWidth="1"/>
    <col min="7951" max="7951" width="11.140625" style="45" customWidth="1"/>
    <col min="7952" max="8192" width="25.140625" style="45"/>
    <col min="8193" max="8193" width="29.42578125" style="45" customWidth="1"/>
    <col min="8194" max="8194" width="10.85546875" style="45" customWidth="1"/>
    <col min="8195" max="8195" width="10.140625" style="45" customWidth="1"/>
    <col min="8196" max="8196" width="11.42578125" style="45" customWidth="1"/>
    <col min="8197" max="8197" width="11.140625" style="45" customWidth="1"/>
    <col min="8198" max="8198" width="11.7109375" style="45" customWidth="1"/>
    <col min="8199" max="8199" width="11.28515625" style="45" customWidth="1"/>
    <col min="8200" max="8200" width="10.28515625" style="45" customWidth="1"/>
    <col min="8201" max="8201" width="11" style="45" customWidth="1"/>
    <col min="8202" max="8202" width="10" style="45" customWidth="1"/>
    <col min="8203" max="8203" width="11.42578125" style="45" customWidth="1"/>
    <col min="8204" max="8206" width="10.42578125" style="45" customWidth="1"/>
    <col min="8207" max="8207" width="11.140625" style="45" customWidth="1"/>
    <col min="8208" max="8448" width="25.140625" style="45"/>
    <col min="8449" max="8449" width="29.42578125" style="45" customWidth="1"/>
    <col min="8450" max="8450" width="10.85546875" style="45" customWidth="1"/>
    <col min="8451" max="8451" width="10.140625" style="45" customWidth="1"/>
    <col min="8452" max="8452" width="11.42578125" style="45" customWidth="1"/>
    <col min="8453" max="8453" width="11.140625" style="45" customWidth="1"/>
    <col min="8454" max="8454" width="11.7109375" style="45" customWidth="1"/>
    <col min="8455" max="8455" width="11.28515625" style="45" customWidth="1"/>
    <col min="8456" max="8456" width="10.28515625" style="45" customWidth="1"/>
    <col min="8457" max="8457" width="11" style="45" customWidth="1"/>
    <col min="8458" max="8458" width="10" style="45" customWidth="1"/>
    <col min="8459" max="8459" width="11.42578125" style="45" customWidth="1"/>
    <col min="8460" max="8462" width="10.42578125" style="45" customWidth="1"/>
    <col min="8463" max="8463" width="11.140625" style="45" customWidth="1"/>
    <col min="8464" max="8704" width="25.140625" style="45"/>
    <col min="8705" max="8705" width="29.42578125" style="45" customWidth="1"/>
    <col min="8706" max="8706" width="10.85546875" style="45" customWidth="1"/>
    <col min="8707" max="8707" width="10.140625" style="45" customWidth="1"/>
    <col min="8708" max="8708" width="11.42578125" style="45" customWidth="1"/>
    <col min="8709" max="8709" width="11.140625" style="45" customWidth="1"/>
    <col min="8710" max="8710" width="11.7109375" style="45" customWidth="1"/>
    <col min="8711" max="8711" width="11.28515625" style="45" customWidth="1"/>
    <col min="8712" max="8712" width="10.28515625" style="45" customWidth="1"/>
    <col min="8713" max="8713" width="11" style="45" customWidth="1"/>
    <col min="8714" max="8714" width="10" style="45" customWidth="1"/>
    <col min="8715" max="8715" width="11.42578125" style="45" customWidth="1"/>
    <col min="8716" max="8718" width="10.42578125" style="45" customWidth="1"/>
    <col min="8719" max="8719" width="11.140625" style="45" customWidth="1"/>
    <col min="8720" max="8960" width="25.140625" style="45"/>
    <col min="8961" max="8961" width="29.42578125" style="45" customWidth="1"/>
    <col min="8962" max="8962" width="10.85546875" style="45" customWidth="1"/>
    <col min="8963" max="8963" width="10.140625" style="45" customWidth="1"/>
    <col min="8964" max="8964" width="11.42578125" style="45" customWidth="1"/>
    <col min="8965" max="8965" width="11.140625" style="45" customWidth="1"/>
    <col min="8966" max="8966" width="11.7109375" style="45" customWidth="1"/>
    <col min="8967" max="8967" width="11.28515625" style="45" customWidth="1"/>
    <col min="8968" max="8968" width="10.28515625" style="45" customWidth="1"/>
    <col min="8969" max="8969" width="11" style="45" customWidth="1"/>
    <col min="8970" max="8970" width="10" style="45" customWidth="1"/>
    <col min="8971" max="8971" width="11.42578125" style="45" customWidth="1"/>
    <col min="8972" max="8974" width="10.42578125" style="45" customWidth="1"/>
    <col min="8975" max="8975" width="11.140625" style="45" customWidth="1"/>
    <col min="8976" max="9216" width="25.140625" style="45"/>
    <col min="9217" max="9217" width="29.42578125" style="45" customWidth="1"/>
    <col min="9218" max="9218" width="10.85546875" style="45" customWidth="1"/>
    <col min="9219" max="9219" width="10.140625" style="45" customWidth="1"/>
    <col min="9220" max="9220" width="11.42578125" style="45" customWidth="1"/>
    <col min="9221" max="9221" width="11.140625" style="45" customWidth="1"/>
    <col min="9222" max="9222" width="11.7109375" style="45" customWidth="1"/>
    <col min="9223" max="9223" width="11.28515625" style="45" customWidth="1"/>
    <col min="9224" max="9224" width="10.28515625" style="45" customWidth="1"/>
    <col min="9225" max="9225" width="11" style="45" customWidth="1"/>
    <col min="9226" max="9226" width="10" style="45" customWidth="1"/>
    <col min="9227" max="9227" width="11.42578125" style="45" customWidth="1"/>
    <col min="9228" max="9230" width="10.42578125" style="45" customWidth="1"/>
    <col min="9231" max="9231" width="11.140625" style="45" customWidth="1"/>
    <col min="9232" max="9472" width="25.140625" style="45"/>
    <col min="9473" max="9473" width="29.42578125" style="45" customWidth="1"/>
    <col min="9474" max="9474" width="10.85546875" style="45" customWidth="1"/>
    <col min="9475" max="9475" width="10.140625" style="45" customWidth="1"/>
    <col min="9476" max="9476" width="11.42578125" style="45" customWidth="1"/>
    <col min="9477" max="9477" width="11.140625" style="45" customWidth="1"/>
    <col min="9478" max="9478" width="11.7109375" style="45" customWidth="1"/>
    <col min="9479" max="9479" width="11.28515625" style="45" customWidth="1"/>
    <col min="9480" max="9480" width="10.28515625" style="45" customWidth="1"/>
    <col min="9481" max="9481" width="11" style="45" customWidth="1"/>
    <col min="9482" max="9482" width="10" style="45" customWidth="1"/>
    <col min="9483" max="9483" width="11.42578125" style="45" customWidth="1"/>
    <col min="9484" max="9486" width="10.42578125" style="45" customWidth="1"/>
    <col min="9487" max="9487" width="11.140625" style="45" customWidth="1"/>
    <col min="9488" max="9728" width="25.140625" style="45"/>
    <col min="9729" max="9729" width="29.42578125" style="45" customWidth="1"/>
    <col min="9730" max="9730" width="10.85546875" style="45" customWidth="1"/>
    <col min="9731" max="9731" width="10.140625" style="45" customWidth="1"/>
    <col min="9732" max="9732" width="11.42578125" style="45" customWidth="1"/>
    <col min="9733" max="9733" width="11.140625" style="45" customWidth="1"/>
    <col min="9734" max="9734" width="11.7109375" style="45" customWidth="1"/>
    <col min="9735" max="9735" width="11.28515625" style="45" customWidth="1"/>
    <col min="9736" max="9736" width="10.28515625" style="45" customWidth="1"/>
    <col min="9737" max="9737" width="11" style="45" customWidth="1"/>
    <col min="9738" max="9738" width="10" style="45" customWidth="1"/>
    <col min="9739" max="9739" width="11.42578125" style="45" customWidth="1"/>
    <col min="9740" max="9742" width="10.42578125" style="45" customWidth="1"/>
    <col min="9743" max="9743" width="11.140625" style="45" customWidth="1"/>
    <col min="9744" max="9984" width="25.140625" style="45"/>
    <col min="9985" max="9985" width="29.42578125" style="45" customWidth="1"/>
    <col min="9986" max="9986" width="10.85546875" style="45" customWidth="1"/>
    <col min="9987" max="9987" width="10.140625" style="45" customWidth="1"/>
    <col min="9988" max="9988" width="11.42578125" style="45" customWidth="1"/>
    <col min="9989" max="9989" width="11.140625" style="45" customWidth="1"/>
    <col min="9990" max="9990" width="11.7109375" style="45" customWidth="1"/>
    <col min="9991" max="9991" width="11.28515625" style="45" customWidth="1"/>
    <col min="9992" max="9992" width="10.28515625" style="45" customWidth="1"/>
    <col min="9993" max="9993" width="11" style="45" customWidth="1"/>
    <col min="9994" max="9994" width="10" style="45" customWidth="1"/>
    <col min="9995" max="9995" width="11.42578125" style="45" customWidth="1"/>
    <col min="9996" max="9998" width="10.42578125" style="45" customWidth="1"/>
    <col min="9999" max="9999" width="11.140625" style="45" customWidth="1"/>
    <col min="10000" max="10240" width="25.140625" style="45"/>
    <col min="10241" max="10241" width="29.42578125" style="45" customWidth="1"/>
    <col min="10242" max="10242" width="10.85546875" style="45" customWidth="1"/>
    <col min="10243" max="10243" width="10.140625" style="45" customWidth="1"/>
    <col min="10244" max="10244" width="11.42578125" style="45" customWidth="1"/>
    <col min="10245" max="10245" width="11.140625" style="45" customWidth="1"/>
    <col min="10246" max="10246" width="11.7109375" style="45" customWidth="1"/>
    <col min="10247" max="10247" width="11.28515625" style="45" customWidth="1"/>
    <col min="10248" max="10248" width="10.28515625" style="45" customWidth="1"/>
    <col min="10249" max="10249" width="11" style="45" customWidth="1"/>
    <col min="10250" max="10250" width="10" style="45" customWidth="1"/>
    <col min="10251" max="10251" width="11.42578125" style="45" customWidth="1"/>
    <col min="10252" max="10254" width="10.42578125" style="45" customWidth="1"/>
    <col min="10255" max="10255" width="11.140625" style="45" customWidth="1"/>
    <col min="10256" max="10496" width="25.140625" style="45"/>
    <col min="10497" max="10497" width="29.42578125" style="45" customWidth="1"/>
    <col min="10498" max="10498" width="10.85546875" style="45" customWidth="1"/>
    <col min="10499" max="10499" width="10.140625" style="45" customWidth="1"/>
    <col min="10500" max="10500" width="11.42578125" style="45" customWidth="1"/>
    <col min="10501" max="10501" width="11.140625" style="45" customWidth="1"/>
    <col min="10502" max="10502" width="11.7109375" style="45" customWidth="1"/>
    <col min="10503" max="10503" width="11.28515625" style="45" customWidth="1"/>
    <col min="10504" max="10504" width="10.28515625" style="45" customWidth="1"/>
    <col min="10505" max="10505" width="11" style="45" customWidth="1"/>
    <col min="10506" max="10506" width="10" style="45" customWidth="1"/>
    <col min="10507" max="10507" width="11.42578125" style="45" customWidth="1"/>
    <col min="10508" max="10510" width="10.42578125" style="45" customWidth="1"/>
    <col min="10511" max="10511" width="11.140625" style="45" customWidth="1"/>
    <col min="10512" max="10752" width="25.140625" style="45"/>
    <col min="10753" max="10753" width="29.42578125" style="45" customWidth="1"/>
    <col min="10754" max="10754" width="10.85546875" style="45" customWidth="1"/>
    <col min="10755" max="10755" width="10.140625" style="45" customWidth="1"/>
    <col min="10756" max="10756" width="11.42578125" style="45" customWidth="1"/>
    <col min="10757" max="10757" width="11.140625" style="45" customWidth="1"/>
    <col min="10758" max="10758" width="11.7109375" style="45" customWidth="1"/>
    <col min="10759" max="10759" width="11.28515625" style="45" customWidth="1"/>
    <col min="10760" max="10760" width="10.28515625" style="45" customWidth="1"/>
    <col min="10761" max="10761" width="11" style="45" customWidth="1"/>
    <col min="10762" max="10762" width="10" style="45" customWidth="1"/>
    <col min="10763" max="10763" width="11.42578125" style="45" customWidth="1"/>
    <col min="10764" max="10766" width="10.42578125" style="45" customWidth="1"/>
    <col min="10767" max="10767" width="11.140625" style="45" customWidth="1"/>
    <col min="10768" max="11008" width="25.140625" style="45"/>
    <col min="11009" max="11009" width="29.42578125" style="45" customWidth="1"/>
    <col min="11010" max="11010" width="10.85546875" style="45" customWidth="1"/>
    <col min="11011" max="11011" width="10.140625" style="45" customWidth="1"/>
    <col min="11012" max="11012" width="11.42578125" style="45" customWidth="1"/>
    <col min="11013" max="11013" width="11.140625" style="45" customWidth="1"/>
    <col min="11014" max="11014" width="11.7109375" style="45" customWidth="1"/>
    <col min="11015" max="11015" width="11.28515625" style="45" customWidth="1"/>
    <col min="11016" max="11016" width="10.28515625" style="45" customWidth="1"/>
    <col min="11017" max="11017" width="11" style="45" customWidth="1"/>
    <col min="11018" max="11018" width="10" style="45" customWidth="1"/>
    <col min="11019" max="11019" width="11.42578125" style="45" customWidth="1"/>
    <col min="11020" max="11022" width="10.42578125" style="45" customWidth="1"/>
    <col min="11023" max="11023" width="11.140625" style="45" customWidth="1"/>
    <col min="11024" max="11264" width="25.140625" style="45"/>
    <col min="11265" max="11265" width="29.42578125" style="45" customWidth="1"/>
    <col min="11266" max="11266" width="10.85546875" style="45" customWidth="1"/>
    <col min="11267" max="11267" width="10.140625" style="45" customWidth="1"/>
    <col min="11268" max="11268" width="11.42578125" style="45" customWidth="1"/>
    <col min="11269" max="11269" width="11.140625" style="45" customWidth="1"/>
    <col min="11270" max="11270" width="11.7109375" style="45" customWidth="1"/>
    <col min="11271" max="11271" width="11.28515625" style="45" customWidth="1"/>
    <col min="11272" max="11272" width="10.28515625" style="45" customWidth="1"/>
    <col min="11273" max="11273" width="11" style="45" customWidth="1"/>
    <col min="11274" max="11274" width="10" style="45" customWidth="1"/>
    <col min="11275" max="11275" width="11.42578125" style="45" customWidth="1"/>
    <col min="11276" max="11278" width="10.42578125" style="45" customWidth="1"/>
    <col min="11279" max="11279" width="11.140625" style="45" customWidth="1"/>
    <col min="11280" max="11520" width="25.140625" style="45"/>
    <col min="11521" max="11521" width="29.42578125" style="45" customWidth="1"/>
    <col min="11522" max="11522" width="10.85546875" style="45" customWidth="1"/>
    <col min="11523" max="11523" width="10.140625" style="45" customWidth="1"/>
    <col min="11524" max="11524" width="11.42578125" style="45" customWidth="1"/>
    <col min="11525" max="11525" width="11.140625" style="45" customWidth="1"/>
    <col min="11526" max="11526" width="11.7109375" style="45" customWidth="1"/>
    <col min="11527" max="11527" width="11.28515625" style="45" customWidth="1"/>
    <col min="11528" max="11528" width="10.28515625" style="45" customWidth="1"/>
    <col min="11529" max="11529" width="11" style="45" customWidth="1"/>
    <col min="11530" max="11530" width="10" style="45" customWidth="1"/>
    <col min="11531" max="11531" width="11.42578125" style="45" customWidth="1"/>
    <col min="11532" max="11534" width="10.42578125" style="45" customWidth="1"/>
    <col min="11535" max="11535" width="11.140625" style="45" customWidth="1"/>
    <col min="11536" max="11776" width="25.140625" style="45"/>
    <col min="11777" max="11777" width="29.42578125" style="45" customWidth="1"/>
    <col min="11778" max="11778" width="10.85546875" style="45" customWidth="1"/>
    <col min="11779" max="11779" width="10.140625" style="45" customWidth="1"/>
    <col min="11780" max="11780" width="11.42578125" style="45" customWidth="1"/>
    <col min="11781" max="11781" width="11.140625" style="45" customWidth="1"/>
    <col min="11782" max="11782" width="11.7109375" style="45" customWidth="1"/>
    <col min="11783" max="11783" width="11.28515625" style="45" customWidth="1"/>
    <col min="11784" max="11784" width="10.28515625" style="45" customWidth="1"/>
    <col min="11785" max="11785" width="11" style="45" customWidth="1"/>
    <col min="11786" max="11786" width="10" style="45" customWidth="1"/>
    <col min="11787" max="11787" width="11.42578125" style="45" customWidth="1"/>
    <col min="11788" max="11790" width="10.42578125" style="45" customWidth="1"/>
    <col min="11791" max="11791" width="11.140625" style="45" customWidth="1"/>
    <col min="11792" max="12032" width="25.140625" style="45"/>
    <col min="12033" max="12033" width="29.42578125" style="45" customWidth="1"/>
    <col min="12034" max="12034" width="10.85546875" style="45" customWidth="1"/>
    <col min="12035" max="12035" width="10.140625" style="45" customWidth="1"/>
    <col min="12036" max="12036" width="11.42578125" style="45" customWidth="1"/>
    <col min="12037" max="12037" width="11.140625" style="45" customWidth="1"/>
    <col min="12038" max="12038" width="11.7109375" style="45" customWidth="1"/>
    <col min="12039" max="12039" width="11.28515625" style="45" customWidth="1"/>
    <col min="12040" max="12040" width="10.28515625" style="45" customWidth="1"/>
    <col min="12041" max="12041" width="11" style="45" customWidth="1"/>
    <col min="12042" max="12042" width="10" style="45" customWidth="1"/>
    <col min="12043" max="12043" width="11.42578125" style="45" customWidth="1"/>
    <col min="12044" max="12046" width="10.42578125" style="45" customWidth="1"/>
    <col min="12047" max="12047" width="11.140625" style="45" customWidth="1"/>
    <col min="12048" max="12288" width="25.140625" style="45"/>
    <col min="12289" max="12289" width="29.42578125" style="45" customWidth="1"/>
    <col min="12290" max="12290" width="10.85546875" style="45" customWidth="1"/>
    <col min="12291" max="12291" width="10.140625" style="45" customWidth="1"/>
    <col min="12292" max="12292" width="11.42578125" style="45" customWidth="1"/>
    <col min="12293" max="12293" width="11.140625" style="45" customWidth="1"/>
    <col min="12294" max="12294" width="11.7109375" style="45" customWidth="1"/>
    <col min="12295" max="12295" width="11.28515625" style="45" customWidth="1"/>
    <col min="12296" max="12296" width="10.28515625" style="45" customWidth="1"/>
    <col min="12297" max="12297" width="11" style="45" customWidth="1"/>
    <col min="12298" max="12298" width="10" style="45" customWidth="1"/>
    <col min="12299" max="12299" width="11.42578125" style="45" customWidth="1"/>
    <col min="12300" max="12302" width="10.42578125" style="45" customWidth="1"/>
    <col min="12303" max="12303" width="11.140625" style="45" customWidth="1"/>
    <col min="12304" max="12544" width="25.140625" style="45"/>
    <col min="12545" max="12545" width="29.42578125" style="45" customWidth="1"/>
    <col min="12546" max="12546" width="10.85546875" style="45" customWidth="1"/>
    <col min="12547" max="12547" width="10.140625" style="45" customWidth="1"/>
    <col min="12548" max="12548" width="11.42578125" style="45" customWidth="1"/>
    <col min="12549" max="12549" width="11.140625" style="45" customWidth="1"/>
    <col min="12550" max="12550" width="11.7109375" style="45" customWidth="1"/>
    <col min="12551" max="12551" width="11.28515625" style="45" customWidth="1"/>
    <col min="12552" max="12552" width="10.28515625" style="45" customWidth="1"/>
    <col min="12553" max="12553" width="11" style="45" customWidth="1"/>
    <col min="12554" max="12554" width="10" style="45" customWidth="1"/>
    <col min="12555" max="12555" width="11.42578125" style="45" customWidth="1"/>
    <col min="12556" max="12558" width="10.42578125" style="45" customWidth="1"/>
    <col min="12559" max="12559" width="11.140625" style="45" customWidth="1"/>
    <col min="12560" max="12800" width="25.140625" style="45"/>
    <col min="12801" max="12801" width="29.42578125" style="45" customWidth="1"/>
    <col min="12802" max="12802" width="10.85546875" style="45" customWidth="1"/>
    <col min="12803" max="12803" width="10.140625" style="45" customWidth="1"/>
    <col min="12804" max="12804" width="11.42578125" style="45" customWidth="1"/>
    <col min="12805" max="12805" width="11.140625" style="45" customWidth="1"/>
    <col min="12806" max="12806" width="11.7109375" style="45" customWidth="1"/>
    <col min="12807" max="12807" width="11.28515625" style="45" customWidth="1"/>
    <col min="12808" max="12808" width="10.28515625" style="45" customWidth="1"/>
    <col min="12809" max="12809" width="11" style="45" customWidth="1"/>
    <col min="12810" max="12810" width="10" style="45" customWidth="1"/>
    <col min="12811" max="12811" width="11.42578125" style="45" customWidth="1"/>
    <col min="12812" max="12814" width="10.42578125" style="45" customWidth="1"/>
    <col min="12815" max="12815" width="11.140625" style="45" customWidth="1"/>
    <col min="12816" max="13056" width="25.140625" style="45"/>
    <col min="13057" max="13057" width="29.42578125" style="45" customWidth="1"/>
    <col min="13058" max="13058" width="10.85546875" style="45" customWidth="1"/>
    <col min="13059" max="13059" width="10.140625" style="45" customWidth="1"/>
    <col min="13060" max="13060" width="11.42578125" style="45" customWidth="1"/>
    <col min="13061" max="13061" width="11.140625" style="45" customWidth="1"/>
    <col min="13062" max="13062" width="11.7109375" style="45" customWidth="1"/>
    <col min="13063" max="13063" width="11.28515625" style="45" customWidth="1"/>
    <col min="13064" max="13064" width="10.28515625" style="45" customWidth="1"/>
    <col min="13065" max="13065" width="11" style="45" customWidth="1"/>
    <col min="13066" max="13066" width="10" style="45" customWidth="1"/>
    <col min="13067" max="13067" width="11.42578125" style="45" customWidth="1"/>
    <col min="13068" max="13070" width="10.42578125" style="45" customWidth="1"/>
    <col min="13071" max="13071" width="11.140625" style="45" customWidth="1"/>
    <col min="13072" max="13312" width="25.140625" style="45"/>
    <col min="13313" max="13313" width="29.42578125" style="45" customWidth="1"/>
    <col min="13314" max="13314" width="10.85546875" style="45" customWidth="1"/>
    <col min="13315" max="13315" width="10.140625" style="45" customWidth="1"/>
    <col min="13316" max="13316" width="11.42578125" style="45" customWidth="1"/>
    <col min="13317" max="13317" width="11.140625" style="45" customWidth="1"/>
    <col min="13318" max="13318" width="11.7109375" style="45" customWidth="1"/>
    <col min="13319" max="13319" width="11.28515625" style="45" customWidth="1"/>
    <col min="13320" max="13320" width="10.28515625" style="45" customWidth="1"/>
    <col min="13321" max="13321" width="11" style="45" customWidth="1"/>
    <col min="13322" max="13322" width="10" style="45" customWidth="1"/>
    <col min="13323" max="13323" width="11.42578125" style="45" customWidth="1"/>
    <col min="13324" max="13326" width="10.42578125" style="45" customWidth="1"/>
    <col min="13327" max="13327" width="11.140625" style="45" customWidth="1"/>
    <col min="13328" max="13568" width="25.140625" style="45"/>
    <col min="13569" max="13569" width="29.42578125" style="45" customWidth="1"/>
    <col min="13570" max="13570" width="10.85546875" style="45" customWidth="1"/>
    <col min="13571" max="13571" width="10.140625" style="45" customWidth="1"/>
    <col min="13572" max="13572" width="11.42578125" style="45" customWidth="1"/>
    <col min="13573" max="13573" width="11.140625" style="45" customWidth="1"/>
    <col min="13574" max="13574" width="11.7109375" style="45" customWidth="1"/>
    <col min="13575" max="13575" width="11.28515625" style="45" customWidth="1"/>
    <col min="13576" max="13576" width="10.28515625" style="45" customWidth="1"/>
    <col min="13577" max="13577" width="11" style="45" customWidth="1"/>
    <col min="13578" max="13578" width="10" style="45" customWidth="1"/>
    <col min="13579" max="13579" width="11.42578125" style="45" customWidth="1"/>
    <col min="13580" max="13582" width="10.42578125" style="45" customWidth="1"/>
    <col min="13583" max="13583" width="11.140625" style="45" customWidth="1"/>
    <col min="13584" max="13824" width="25.140625" style="45"/>
    <col min="13825" max="13825" width="29.42578125" style="45" customWidth="1"/>
    <col min="13826" max="13826" width="10.85546875" style="45" customWidth="1"/>
    <col min="13827" max="13827" width="10.140625" style="45" customWidth="1"/>
    <col min="13828" max="13828" width="11.42578125" style="45" customWidth="1"/>
    <col min="13829" max="13829" width="11.140625" style="45" customWidth="1"/>
    <col min="13830" max="13830" width="11.7109375" style="45" customWidth="1"/>
    <col min="13831" max="13831" width="11.28515625" style="45" customWidth="1"/>
    <col min="13832" max="13832" width="10.28515625" style="45" customWidth="1"/>
    <col min="13833" max="13833" width="11" style="45" customWidth="1"/>
    <col min="13834" max="13834" width="10" style="45" customWidth="1"/>
    <col min="13835" max="13835" width="11.42578125" style="45" customWidth="1"/>
    <col min="13836" max="13838" width="10.42578125" style="45" customWidth="1"/>
    <col min="13839" max="13839" width="11.140625" style="45" customWidth="1"/>
    <col min="13840" max="14080" width="25.140625" style="45"/>
    <col min="14081" max="14081" width="29.42578125" style="45" customWidth="1"/>
    <col min="14082" max="14082" width="10.85546875" style="45" customWidth="1"/>
    <col min="14083" max="14083" width="10.140625" style="45" customWidth="1"/>
    <col min="14084" max="14084" width="11.42578125" style="45" customWidth="1"/>
    <col min="14085" max="14085" width="11.140625" style="45" customWidth="1"/>
    <col min="14086" max="14086" width="11.7109375" style="45" customWidth="1"/>
    <col min="14087" max="14087" width="11.28515625" style="45" customWidth="1"/>
    <col min="14088" max="14088" width="10.28515625" style="45" customWidth="1"/>
    <col min="14089" max="14089" width="11" style="45" customWidth="1"/>
    <col min="14090" max="14090" width="10" style="45" customWidth="1"/>
    <col min="14091" max="14091" width="11.42578125" style="45" customWidth="1"/>
    <col min="14092" max="14094" width="10.42578125" style="45" customWidth="1"/>
    <col min="14095" max="14095" width="11.140625" style="45" customWidth="1"/>
    <col min="14096" max="14336" width="25.140625" style="45"/>
    <col min="14337" max="14337" width="29.42578125" style="45" customWidth="1"/>
    <col min="14338" max="14338" width="10.85546875" style="45" customWidth="1"/>
    <col min="14339" max="14339" width="10.140625" style="45" customWidth="1"/>
    <col min="14340" max="14340" width="11.42578125" style="45" customWidth="1"/>
    <col min="14341" max="14341" width="11.140625" style="45" customWidth="1"/>
    <col min="14342" max="14342" width="11.7109375" style="45" customWidth="1"/>
    <col min="14343" max="14343" width="11.28515625" style="45" customWidth="1"/>
    <col min="14344" max="14344" width="10.28515625" style="45" customWidth="1"/>
    <col min="14345" max="14345" width="11" style="45" customWidth="1"/>
    <col min="14346" max="14346" width="10" style="45" customWidth="1"/>
    <col min="14347" max="14347" width="11.42578125" style="45" customWidth="1"/>
    <col min="14348" max="14350" width="10.42578125" style="45" customWidth="1"/>
    <col min="14351" max="14351" width="11.140625" style="45" customWidth="1"/>
    <col min="14352" max="14592" width="25.140625" style="45"/>
    <col min="14593" max="14593" width="29.42578125" style="45" customWidth="1"/>
    <col min="14594" max="14594" width="10.85546875" style="45" customWidth="1"/>
    <col min="14595" max="14595" width="10.140625" style="45" customWidth="1"/>
    <col min="14596" max="14596" width="11.42578125" style="45" customWidth="1"/>
    <col min="14597" max="14597" width="11.140625" style="45" customWidth="1"/>
    <col min="14598" max="14598" width="11.7109375" style="45" customWidth="1"/>
    <col min="14599" max="14599" width="11.28515625" style="45" customWidth="1"/>
    <col min="14600" max="14600" width="10.28515625" style="45" customWidth="1"/>
    <col min="14601" max="14601" width="11" style="45" customWidth="1"/>
    <col min="14602" max="14602" width="10" style="45" customWidth="1"/>
    <col min="14603" max="14603" width="11.42578125" style="45" customWidth="1"/>
    <col min="14604" max="14606" width="10.42578125" style="45" customWidth="1"/>
    <col min="14607" max="14607" width="11.140625" style="45" customWidth="1"/>
    <col min="14608" max="14848" width="25.140625" style="45"/>
    <col min="14849" max="14849" width="29.42578125" style="45" customWidth="1"/>
    <col min="14850" max="14850" width="10.85546875" style="45" customWidth="1"/>
    <col min="14851" max="14851" width="10.140625" style="45" customWidth="1"/>
    <col min="14852" max="14852" width="11.42578125" style="45" customWidth="1"/>
    <col min="14853" max="14853" width="11.140625" style="45" customWidth="1"/>
    <col min="14854" max="14854" width="11.7109375" style="45" customWidth="1"/>
    <col min="14855" max="14855" width="11.28515625" style="45" customWidth="1"/>
    <col min="14856" max="14856" width="10.28515625" style="45" customWidth="1"/>
    <col min="14857" max="14857" width="11" style="45" customWidth="1"/>
    <col min="14858" max="14858" width="10" style="45" customWidth="1"/>
    <col min="14859" max="14859" width="11.42578125" style="45" customWidth="1"/>
    <col min="14860" max="14862" width="10.42578125" style="45" customWidth="1"/>
    <col min="14863" max="14863" width="11.140625" style="45" customWidth="1"/>
    <col min="14864" max="15104" width="25.140625" style="45"/>
    <col min="15105" max="15105" width="29.42578125" style="45" customWidth="1"/>
    <col min="15106" max="15106" width="10.85546875" style="45" customWidth="1"/>
    <col min="15107" max="15107" width="10.140625" style="45" customWidth="1"/>
    <col min="15108" max="15108" width="11.42578125" style="45" customWidth="1"/>
    <col min="15109" max="15109" width="11.140625" style="45" customWidth="1"/>
    <col min="15110" max="15110" width="11.7109375" style="45" customWidth="1"/>
    <col min="15111" max="15111" width="11.28515625" style="45" customWidth="1"/>
    <col min="15112" max="15112" width="10.28515625" style="45" customWidth="1"/>
    <col min="15113" max="15113" width="11" style="45" customWidth="1"/>
    <col min="15114" max="15114" width="10" style="45" customWidth="1"/>
    <col min="15115" max="15115" width="11.42578125" style="45" customWidth="1"/>
    <col min="15116" max="15118" width="10.42578125" style="45" customWidth="1"/>
    <col min="15119" max="15119" width="11.140625" style="45" customWidth="1"/>
    <col min="15120" max="15360" width="25.140625" style="45"/>
    <col min="15361" max="15361" width="29.42578125" style="45" customWidth="1"/>
    <col min="15362" max="15362" width="10.85546875" style="45" customWidth="1"/>
    <col min="15363" max="15363" width="10.140625" style="45" customWidth="1"/>
    <col min="15364" max="15364" width="11.42578125" style="45" customWidth="1"/>
    <col min="15365" max="15365" width="11.140625" style="45" customWidth="1"/>
    <col min="15366" max="15366" width="11.7109375" style="45" customWidth="1"/>
    <col min="15367" max="15367" width="11.28515625" style="45" customWidth="1"/>
    <col min="15368" max="15368" width="10.28515625" style="45" customWidth="1"/>
    <col min="15369" max="15369" width="11" style="45" customWidth="1"/>
    <col min="15370" max="15370" width="10" style="45" customWidth="1"/>
    <col min="15371" max="15371" width="11.42578125" style="45" customWidth="1"/>
    <col min="15372" max="15374" width="10.42578125" style="45" customWidth="1"/>
    <col min="15375" max="15375" width="11.140625" style="45" customWidth="1"/>
    <col min="15376" max="15616" width="25.140625" style="45"/>
    <col min="15617" max="15617" width="29.42578125" style="45" customWidth="1"/>
    <col min="15618" max="15618" width="10.85546875" style="45" customWidth="1"/>
    <col min="15619" max="15619" width="10.140625" style="45" customWidth="1"/>
    <col min="15620" max="15620" width="11.42578125" style="45" customWidth="1"/>
    <col min="15621" max="15621" width="11.140625" style="45" customWidth="1"/>
    <col min="15622" max="15622" width="11.7109375" style="45" customWidth="1"/>
    <col min="15623" max="15623" width="11.28515625" style="45" customWidth="1"/>
    <col min="15624" max="15624" width="10.28515625" style="45" customWidth="1"/>
    <col min="15625" max="15625" width="11" style="45" customWidth="1"/>
    <col min="15626" max="15626" width="10" style="45" customWidth="1"/>
    <col min="15627" max="15627" width="11.42578125" style="45" customWidth="1"/>
    <col min="15628" max="15630" width="10.42578125" style="45" customWidth="1"/>
    <col min="15631" max="15631" width="11.140625" style="45" customWidth="1"/>
    <col min="15632" max="15872" width="25.140625" style="45"/>
    <col min="15873" max="15873" width="29.42578125" style="45" customWidth="1"/>
    <col min="15874" max="15874" width="10.85546875" style="45" customWidth="1"/>
    <col min="15875" max="15875" width="10.140625" style="45" customWidth="1"/>
    <col min="15876" max="15876" width="11.42578125" style="45" customWidth="1"/>
    <col min="15877" max="15877" width="11.140625" style="45" customWidth="1"/>
    <col min="15878" max="15878" width="11.7109375" style="45" customWidth="1"/>
    <col min="15879" max="15879" width="11.28515625" style="45" customWidth="1"/>
    <col min="15880" max="15880" width="10.28515625" style="45" customWidth="1"/>
    <col min="15881" max="15881" width="11" style="45" customWidth="1"/>
    <col min="15882" max="15882" width="10" style="45" customWidth="1"/>
    <col min="15883" max="15883" width="11.42578125" style="45" customWidth="1"/>
    <col min="15884" max="15886" width="10.42578125" style="45" customWidth="1"/>
    <col min="15887" max="15887" width="11.140625" style="45" customWidth="1"/>
    <col min="15888" max="16128" width="25.140625" style="45"/>
    <col min="16129" max="16129" width="29.42578125" style="45" customWidth="1"/>
    <col min="16130" max="16130" width="10.85546875" style="45" customWidth="1"/>
    <col min="16131" max="16131" width="10.140625" style="45" customWidth="1"/>
    <col min="16132" max="16132" width="11.42578125" style="45" customWidth="1"/>
    <col min="16133" max="16133" width="11.140625" style="45" customWidth="1"/>
    <col min="16134" max="16134" width="11.7109375" style="45" customWidth="1"/>
    <col min="16135" max="16135" width="11.28515625" style="45" customWidth="1"/>
    <col min="16136" max="16136" width="10.28515625" style="45" customWidth="1"/>
    <col min="16137" max="16137" width="11" style="45" customWidth="1"/>
    <col min="16138" max="16138" width="10" style="45" customWidth="1"/>
    <col min="16139" max="16139" width="11.42578125" style="45" customWidth="1"/>
    <col min="16140" max="16142" width="10.42578125" style="45" customWidth="1"/>
    <col min="16143" max="16143" width="11.140625" style="45" customWidth="1"/>
    <col min="16144" max="16384" width="25.140625" style="45"/>
  </cols>
  <sheetData>
    <row r="1" spans="1:18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s="48" customFormat="1" x14ac:dyDescent="0.25">
      <c r="A2" s="47" t="s">
        <v>71</v>
      </c>
      <c r="B2" s="47"/>
      <c r="C2" s="47"/>
      <c r="D2" s="47"/>
      <c r="E2" s="47"/>
      <c r="F2" s="47"/>
      <c r="G2" s="47"/>
      <c r="H2" s="47"/>
      <c r="I2" s="47"/>
      <c r="J2" s="47"/>
      <c r="O2" s="49"/>
      <c r="Q2" s="525"/>
    </row>
    <row r="4" spans="1:18" s="51" customFormat="1" x14ac:dyDescent="0.25">
      <c r="A4" s="50" t="s">
        <v>72</v>
      </c>
      <c r="B4" s="50"/>
      <c r="C4" s="50"/>
      <c r="D4" s="50"/>
      <c r="E4" s="50"/>
      <c r="F4" s="50"/>
      <c r="G4" s="50"/>
      <c r="H4" s="50"/>
      <c r="I4" s="50"/>
      <c r="J4" s="50"/>
      <c r="O4" s="52"/>
      <c r="Q4" s="526"/>
    </row>
    <row r="5" spans="1:18" s="51" customFormat="1" x14ac:dyDescent="0.25">
      <c r="A5" s="50" t="s">
        <v>370</v>
      </c>
      <c r="B5" s="50"/>
      <c r="C5" s="50"/>
      <c r="D5" s="50"/>
      <c r="E5" s="50"/>
      <c r="F5" s="50"/>
      <c r="G5" s="50"/>
      <c r="H5" s="50"/>
      <c r="I5" s="50"/>
      <c r="J5" s="50"/>
      <c r="O5" s="52"/>
      <c r="Q5" s="526"/>
      <c r="R5" s="526"/>
    </row>
    <row r="6" spans="1:18" s="51" customFormat="1" x14ac:dyDescent="0.25">
      <c r="A6" s="53" t="s">
        <v>73</v>
      </c>
      <c r="B6" s="53"/>
      <c r="C6" s="53"/>
      <c r="D6" s="53"/>
      <c r="E6" s="53"/>
      <c r="F6" s="53"/>
      <c r="G6" s="53"/>
      <c r="H6" s="53"/>
      <c r="I6" s="53"/>
      <c r="J6" s="53"/>
      <c r="O6" s="52"/>
      <c r="Q6" s="526"/>
    </row>
    <row r="7" spans="1:18" s="51" customFormat="1" ht="15.75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6"/>
      <c r="M7" s="56"/>
      <c r="N7" s="56"/>
      <c r="O7" s="56"/>
      <c r="P7" s="56"/>
      <c r="Q7" s="56"/>
      <c r="R7" s="416"/>
    </row>
    <row r="8" spans="1:18" s="51" customFormat="1" ht="15.75" x14ac:dyDescent="0.25">
      <c r="A8" s="57" t="s">
        <v>74</v>
      </c>
      <c r="B8" s="58">
        <v>2005</v>
      </c>
      <c r="C8" s="58">
        <v>2006</v>
      </c>
      <c r="D8" s="58">
        <v>2007</v>
      </c>
      <c r="E8" s="58">
        <v>2008</v>
      </c>
      <c r="F8" s="58">
        <v>2009</v>
      </c>
      <c r="G8" s="58">
        <v>2010</v>
      </c>
      <c r="H8" s="58">
        <v>2011</v>
      </c>
      <c r="I8" s="58">
        <v>2012</v>
      </c>
      <c r="J8" s="58">
        <v>2013</v>
      </c>
      <c r="K8" s="58">
        <v>2014</v>
      </c>
      <c r="L8" s="58">
        <v>2015</v>
      </c>
      <c r="M8" s="58">
        <v>2016</v>
      </c>
      <c r="N8" s="399">
        <v>2017</v>
      </c>
      <c r="O8" s="399">
        <v>2018</v>
      </c>
      <c r="P8" s="399">
        <v>2019</v>
      </c>
      <c r="Q8" s="527" t="s">
        <v>417</v>
      </c>
      <c r="R8" s="417" t="s">
        <v>416</v>
      </c>
    </row>
    <row r="9" spans="1:18" s="51" customFormat="1" ht="15.75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1"/>
      <c r="L9" s="61"/>
      <c r="M9" s="61"/>
      <c r="N9" s="62"/>
      <c r="O9" s="62"/>
      <c r="P9" s="62"/>
      <c r="Q9" s="528"/>
      <c r="R9" s="63"/>
    </row>
    <row r="10" spans="1:18" s="51" customFormat="1" x14ac:dyDescent="0.25">
      <c r="A10" s="64" t="s">
        <v>418</v>
      </c>
      <c r="B10" s="52">
        <v>337958</v>
      </c>
      <c r="C10" s="52">
        <v>381603.99999999994</v>
      </c>
      <c r="D10" s="52">
        <v>428506</v>
      </c>
      <c r="E10" s="52">
        <v>476554.00000000006</v>
      </c>
      <c r="F10" s="52">
        <v>501574</v>
      </c>
      <c r="G10" s="52">
        <v>544060</v>
      </c>
      <c r="H10" s="52">
        <v>619023.00000000012</v>
      </c>
      <c r="I10" s="52">
        <v>666507</v>
      </c>
      <c r="J10" s="52">
        <v>714093</v>
      </c>
      <c r="K10" s="52">
        <v>762903</v>
      </c>
      <c r="L10" s="52">
        <v>804691.99999999988</v>
      </c>
      <c r="M10" s="52">
        <v>863782.00000000035</v>
      </c>
      <c r="N10" s="52">
        <v>920471</v>
      </c>
      <c r="O10" s="52">
        <v>987791.00000000012</v>
      </c>
      <c r="P10" s="52">
        <v>1060068</v>
      </c>
      <c r="Q10" s="529">
        <v>998719</v>
      </c>
      <c r="R10" s="65">
        <v>1177224.7426791736</v>
      </c>
    </row>
    <row r="11" spans="1:18" x14ac:dyDescent="0.25">
      <c r="A11" s="66" t="s">
        <v>38</v>
      </c>
      <c r="B11" s="67">
        <v>228.24552119920841</v>
      </c>
      <c r="C11" s="67">
        <v>253.45799448585078</v>
      </c>
      <c r="D11" s="67">
        <v>278.27884132821487</v>
      </c>
      <c r="E11" s="67">
        <v>304.24095154446087</v>
      </c>
      <c r="F11" s="67">
        <v>336.19112968662517</v>
      </c>
      <c r="G11" s="67">
        <v>368.98975622538876</v>
      </c>
      <c r="H11" s="67">
        <v>402.09194353172472</v>
      </c>
      <c r="I11" s="67">
        <v>437.51824429308067</v>
      </c>
      <c r="J11" s="67">
        <v>475.95933559940829</v>
      </c>
      <c r="K11" s="67">
        <v>531.67004118815521</v>
      </c>
      <c r="L11" s="67">
        <v>593.36440296667229</v>
      </c>
      <c r="M11" s="67">
        <v>660.62099748378057</v>
      </c>
      <c r="N11" s="67">
        <v>710.14697564607457</v>
      </c>
      <c r="O11" s="67">
        <v>759.18161015127362</v>
      </c>
      <c r="P11" s="67">
        <v>808.17781517952153</v>
      </c>
      <c r="Q11" s="67">
        <v>768.38436241417389</v>
      </c>
      <c r="R11" s="68">
        <v>880.48652091738927</v>
      </c>
    </row>
    <row r="12" spans="1:18" x14ac:dyDescent="0.25">
      <c r="A12" s="66" t="s">
        <v>39</v>
      </c>
      <c r="B12" s="67">
        <v>51006.836994798847</v>
      </c>
      <c r="C12" s="67">
        <v>57285.047717201262</v>
      </c>
      <c r="D12" s="67">
        <v>64513.561945045003</v>
      </c>
      <c r="E12" s="67">
        <v>68424.94881898418</v>
      </c>
      <c r="F12" s="67">
        <v>71308.814974037232</v>
      </c>
      <c r="G12" s="67">
        <v>75981.871421071599</v>
      </c>
      <c r="H12" s="67">
        <v>85578.122073564766</v>
      </c>
      <c r="I12" s="67">
        <v>92318.043676536457</v>
      </c>
      <c r="J12" s="67">
        <v>98572.848541745116</v>
      </c>
      <c r="K12" s="67">
        <v>106818.96132105797</v>
      </c>
      <c r="L12" s="67">
        <v>115446.2569833156</v>
      </c>
      <c r="M12" s="67">
        <v>126021.64407252638</v>
      </c>
      <c r="N12" s="67">
        <v>132368.59065390422</v>
      </c>
      <c r="O12" s="67">
        <v>141680.0803320556</v>
      </c>
      <c r="P12" s="67">
        <v>153558.44893857843</v>
      </c>
      <c r="Q12" s="67">
        <v>148386.55483409116</v>
      </c>
      <c r="R12" s="68">
        <v>176450.59418832956</v>
      </c>
    </row>
    <row r="13" spans="1:18" x14ac:dyDescent="0.25">
      <c r="A13" s="66" t="s">
        <v>40</v>
      </c>
      <c r="B13" s="67">
        <v>3555.2654762058701</v>
      </c>
      <c r="C13" s="67">
        <v>4048.0781304824127</v>
      </c>
      <c r="D13" s="67">
        <v>4450.8904382837918</v>
      </c>
      <c r="E13" s="67">
        <v>5837.0642682306689</v>
      </c>
      <c r="F13" s="67">
        <v>5062.3367978251354</v>
      </c>
      <c r="G13" s="67">
        <v>5216.7115799090534</v>
      </c>
      <c r="H13" s="67">
        <v>6170.8120992549657</v>
      </c>
      <c r="I13" s="67">
        <v>5983.518003020743</v>
      </c>
      <c r="J13" s="67">
        <v>5673.9815152890214</v>
      </c>
      <c r="K13" s="67">
        <v>5009.8541201911667</v>
      </c>
      <c r="L13" s="67">
        <v>4534.0930204855558</v>
      </c>
      <c r="M13" s="67">
        <v>4151.5000626159199</v>
      </c>
      <c r="N13" s="67">
        <v>4366.7636598478839</v>
      </c>
      <c r="O13" s="67">
        <v>5091.1560964124519</v>
      </c>
      <c r="P13" s="67">
        <v>5618.9118107352861</v>
      </c>
      <c r="Q13" s="67">
        <v>5072.4581120912526</v>
      </c>
      <c r="R13" s="68">
        <v>6309.8560943257544</v>
      </c>
    </row>
    <row r="14" spans="1:18" x14ac:dyDescent="0.25">
      <c r="A14" s="69" t="s">
        <v>41</v>
      </c>
      <c r="B14" s="67">
        <v>13506.772992886752</v>
      </c>
      <c r="C14" s="67">
        <v>15431.795883296771</v>
      </c>
      <c r="D14" s="67">
        <v>18052.020785127286</v>
      </c>
      <c r="E14" s="67">
        <v>19527.149199310064</v>
      </c>
      <c r="F14" s="67">
        <v>20809.219457275856</v>
      </c>
      <c r="G14" s="67">
        <v>21443.213596245481</v>
      </c>
      <c r="H14" s="67">
        <v>23549.405763091636</v>
      </c>
      <c r="I14" s="67">
        <v>26444.987110190366</v>
      </c>
      <c r="J14" s="67">
        <v>29112.427026687204</v>
      </c>
      <c r="K14" s="67">
        <v>32382.665874534057</v>
      </c>
      <c r="L14" s="67">
        <v>35716.29568989337</v>
      </c>
      <c r="M14" s="67">
        <v>38575.333095114249</v>
      </c>
      <c r="N14" s="67">
        <v>40874.78022790941</v>
      </c>
      <c r="O14" s="67">
        <v>43368.866167068525</v>
      </c>
      <c r="P14" s="67">
        <v>46574.753007383137</v>
      </c>
      <c r="Q14" s="67">
        <v>44587.61486165339</v>
      </c>
      <c r="R14" s="68">
        <v>52310.566976079164</v>
      </c>
    </row>
    <row r="15" spans="1:18" x14ac:dyDescent="0.25">
      <c r="A15" s="66" t="s">
        <v>42</v>
      </c>
      <c r="B15" s="67">
        <v>89831.776318239194</v>
      </c>
      <c r="C15" s="67">
        <v>100461.81714765589</v>
      </c>
      <c r="D15" s="67">
        <v>112440.5199121258</v>
      </c>
      <c r="E15" s="67">
        <v>122100.65199049123</v>
      </c>
      <c r="F15" s="67">
        <v>130672.4438232072</v>
      </c>
      <c r="G15" s="67">
        <v>139740.38710868623</v>
      </c>
      <c r="H15" s="67">
        <v>152691.34548669757</v>
      </c>
      <c r="I15" s="67">
        <v>164542.15622340189</v>
      </c>
      <c r="J15" s="67">
        <v>177360.95560648688</v>
      </c>
      <c r="K15" s="67">
        <v>191025.60168172722</v>
      </c>
      <c r="L15" s="67">
        <v>206478.40891632767</v>
      </c>
      <c r="M15" s="67">
        <v>221455.5703288083</v>
      </c>
      <c r="N15" s="67">
        <v>236785.8974946024</v>
      </c>
      <c r="O15" s="67">
        <v>253941.02449858861</v>
      </c>
      <c r="P15" s="67">
        <v>273524.35423723026</v>
      </c>
      <c r="Q15" s="67">
        <v>260207.32107030123</v>
      </c>
      <c r="R15" s="68">
        <v>298268.05449972651</v>
      </c>
    </row>
    <row r="16" spans="1:18" x14ac:dyDescent="0.25">
      <c r="A16" s="69" t="s">
        <v>43</v>
      </c>
      <c r="B16" s="67">
        <v>11169.047763639473</v>
      </c>
      <c r="C16" s="67">
        <v>12844.796309745636</v>
      </c>
      <c r="D16" s="67">
        <v>14687.660722084038</v>
      </c>
      <c r="E16" s="67">
        <v>16047.691294450937</v>
      </c>
      <c r="F16" s="67">
        <v>16432.357120825563</v>
      </c>
      <c r="G16" s="67">
        <v>18363.003890084681</v>
      </c>
      <c r="H16" s="67">
        <v>21489.009083860077</v>
      </c>
      <c r="I16" s="67">
        <v>23078.33285253121</v>
      </c>
      <c r="J16" s="67">
        <v>25858.703060108404</v>
      </c>
      <c r="K16" s="67">
        <v>26623.46238676746</v>
      </c>
      <c r="L16" s="67">
        <v>28105.21128828678</v>
      </c>
      <c r="M16" s="67">
        <v>30917.858845393639</v>
      </c>
      <c r="N16" s="67">
        <v>33393.780519983789</v>
      </c>
      <c r="O16" s="67">
        <v>35410.286208458841</v>
      </c>
      <c r="P16" s="67">
        <v>38285.298968000636</v>
      </c>
      <c r="Q16" s="67">
        <v>34634.479104445898</v>
      </c>
      <c r="R16" s="68">
        <v>41697.795615873816</v>
      </c>
    </row>
    <row r="17" spans="1:18" x14ac:dyDescent="0.25">
      <c r="A17" s="66" t="s">
        <v>44</v>
      </c>
      <c r="B17" s="67">
        <v>8225.9959536198257</v>
      </c>
      <c r="C17" s="67">
        <v>9214.9963562711746</v>
      </c>
      <c r="D17" s="67">
        <v>10950.741460920619</v>
      </c>
      <c r="E17" s="67">
        <v>12771.129629614044</v>
      </c>
      <c r="F17" s="67">
        <v>13261.199689609115</v>
      </c>
      <c r="G17" s="67">
        <v>14474.527544591601</v>
      </c>
      <c r="H17" s="67">
        <v>17260.034051694256</v>
      </c>
      <c r="I17" s="67">
        <v>18313.939168534758</v>
      </c>
      <c r="J17" s="67">
        <v>19380.059108227397</v>
      </c>
      <c r="K17" s="67">
        <v>20839.474104019195</v>
      </c>
      <c r="L17" s="67">
        <v>22164.683372837735</v>
      </c>
      <c r="M17" s="67">
        <v>23671.130606445055</v>
      </c>
      <c r="N17" s="67">
        <v>24782.2625694136</v>
      </c>
      <c r="O17" s="67">
        <v>26884.207243444689</v>
      </c>
      <c r="P17" s="67">
        <v>28573.546284721087</v>
      </c>
      <c r="Q17" s="67">
        <v>26484.48674111169</v>
      </c>
      <c r="R17" s="68">
        <v>30803.17141232856</v>
      </c>
    </row>
    <row r="18" spans="1:18" x14ac:dyDescent="0.25">
      <c r="A18" s="66" t="s">
        <v>45</v>
      </c>
      <c r="B18" s="67">
        <v>6015.3444843850621</v>
      </c>
      <c r="C18" s="67">
        <v>6888.0670190278261</v>
      </c>
      <c r="D18" s="67">
        <v>7609.4542096249052</v>
      </c>
      <c r="E18" s="67">
        <v>8181.2357968604992</v>
      </c>
      <c r="F18" s="67">
        <v>8363.5619279076545</v>
      </c>
      <c r="G18" s="67">
        <v>8821.9711921179223</v>
      </c>
      <c r="H18" s="67">
        <v>9343.1019594586396</v>
      </c>
      <c r="I18" s="67">
        <v>9748.2223303160245</v>
      </c>
      <c r="J18" s="67">
        <v>10497.853683289919</v>
      </c>
      <c r="K18" s="67">
        <v>11518.624890664774</v>
      </c>
      <c r="L18" s="67">
        <v>12513.501744755558</v>
      </c>
      <c r="M18" s="67">
        <v>13798.295281628802</v>
      </c>
      <c r="N18" s="67">
        <v>14749.498122878505</v>
      </c>
      <c r="O18" s="67">
        <v>15710.828928008199</v>
      </c>
      <c r="P18" s="67">
        <v>17012.439291130959</v>
      </c>
      <c r="Q18" s="67">
        <v>16859.73401175156</v>
      </c>
      <c r="R18" s="68">
        <v>19744.603513064412</v>
      </c>
    </row>
    <row r="19" spans="1:18" x14ac:dyDescent="0.25">
      <c r="A19" s="69" t="s">
        <v>46</v>
      </c>
      <c r="B19" s="67">
        <v>1253.9589434269135</v>
      </c>
      <c r="C19" s="67">
        <v>1364.9980836927848</v>
      </c>
      <c r="D19" s="67">
        <v>1559.8567416252595</v>
      </c>
      <c r="E19" s="67">
        <v>1746.3272870008275</v>
      </c>
      <c r="F19" s="67">
        <v>1904.369198852417</v>
      </c>
      <c r="G19" s="67">
        <v>1972.1308924390798</v>
      </c>
      <c r="H19" s="67">
        <v>2165.8009058593962</v>
      </c>
      <c r="I19" s="67">
        <v>2554.3054104443668</v>
      </c>
      <c r="J19" s="67">
        <v>2835.5841189650491</v>
      </c>
      <c r="K19" s="67">
        <v>3175.1891591617896</v>
      </c>
      <c r="L19" s="67">
        <v>3349.8674772843992</v>
      </c>
      <c r="M19" s="67">
        <v>3665.7004385962568</v>
      </c>
      <c r="N19" s="67">
        <v>3866.2745722036757</v>
      </c>
      <c r="O19" s="67">
        <v>4071.6149609350214</v>
      </c>
      <c r="P19" s="67">
        <v>4313.4526827714708</v>
      </c>
      <c r="Q19" s="67">
        <v>4159.5022211935348</v>
      </c>
      <c r="R19" s="68">
        <v>4670.0658769031115</v>
      </c>
    </row>
    <row r="20" spans="1:18" x14ac:dyDescent="0.25">
      <c r="A20" s="66" t="s">
        <v>47</v>
      </c>
      <c r="B20" s="67">
        <v>7841.7158014579127</v>
      </c>
      <c r="C20" s="67">
        <v>8269.5308915405749</v>
      </c>
      <c r="D20" s="67">
        <v>8009.1296609047586</v>
      </c>
      <c r="E20" s="67">
        <v>9909.7989215563339</v>
      </c>
      <c r="F20" s="67">
        <v>9165.2345100628481</v>
      </c>
      <c r="G20" s="67">
        <v>10453.855352838613</v>
      </c>
      <c r="H20" s="67">
        <v>14433.358067031148</v>
      </c>
      <c r="I20" s="67">
        <v>15729.475800269538</v>
      </c>
      <c r="J20" s="67">
        <v>16781.103513794766</v>
      </c>
      <c r="K20" s="67">
        <v>16687.927686124964</v>
      </c>
      <c r="L20" s="67">
        <v>13304.992649276586</v>
      </c>
      <c r="M20" s="67">
        <v>11667.468808624273</v>
      </c>
      <c r="N20" s="67">
        <v>13145.422726425715</v>
      </c>
      <c r="O20" s="67">
        <v>15507.121773227573</v>
      </c>
      <c r="P20" s="67">
        <v>16464.68438705595</v>
      </c>
      <c r="Q20" s="67">
        <v>13544.542479420694</v>
      </c>
      <c r="R20" s="68">
        <v>17235.740594354109</v>
      </c>
    </row>
    <row r="21" spans="1:18" x14ac:dyDescent="0.25">
      <c r="A21" s="69" t="s">
        <v>48</v>
      </c>
      <c r="B21" s="67">
        <v>5058.5490776840479</v>
      </c>
      <c r="C21" s="67">
        <v>5721.8651158173016</v>
      </c>
      <c r="D21" s="67">
        <v>6282.3477144846547</v>
      </c>
      <c r="E21" s="67">
        <v>7086.3194022204752</v>
      </c>
      <c r="F21" s="67">
        <v>7646.2496248470734</v>
      </c>
      <c r="G21" s="67">
        <v>8503.3874499944195</v>
      </c>
      <c r="H21" s="67">
        <v>9289.682643507489</v>
      </c>
      <c r="I21" s="67">
        <v>10373.337586126505</v>
      </c>
      <c r="J21" s="67">
        <v>11624.41262825716</v>
      </c>
      <c r="K21" s="67">
        <v>13085.761667518203</v>
      </c>
      <c r="L21" s="67">
        <v>14622.036080438851</v>
      </c>
      <c r="M21" s="67">
        <v>16070.029533409768</v>
      </c>
      <c r="N21" s="67">
        <v>16738.902202241141</v>
      </c>
      <c r="O21" s="67">
        <v>17478.959533504327</v>
      </c>
      <c r="P21" s="67">
        <v>18755.35854232472</v>
      </c>
      <c r="Q21" s="67">
        <v>18191.684258572604</v>
      </c>
      <c r="R21" s="68">
        <v>21107.280788562028</v>
      </c>
    </row>
    <row r="22" spans="1:18" x14ac:dyDescent="0.25">
      <c r="A22" s="66" t="s">
        <v>49</v>
      </c>
      <c r="B22" s="67">
        <v>6461.7078775118198</v>
      </c>
      <c r="C22" s="67">
        <v>7402.761913491523</v>
      </c>
      <c r="D22" s="67">
        <v>7971.2210997581869</v>
      </c>
      <c r="E22" s="67">
        <v>9789.4017377684013</v>
      </c>
      <c r="F22" s="67">
        <v>10334.868426422825</v>
      </c>
      <c r="G22" s="67">
        <v>10890.935871063428</v>
      </c>
      <c r="H22" s="67">
        <v>13247.489062709057</v>
      </c>
      <c r="I22" s="67">
        <v>13975.243042778307</v>
      </c>
      <c r="J22" s="67">
        <v>13383.024187931756</v>
      </c>
      <c r="K22" s="67">
        <v>13653.577178969175</v>
      </c>
      <c r="L22" s="67">
        <v>14570.402494107215</v>
      </c>
      <c r="M22" s="67">
        <v>16992.102500934889</v>
      </c>
      <c r="N22" s="67">
        <v>19550.611969960639</v>
      </c>
      <c r="O22" s="67">
        <v>21262.810486090591</v>
      </c>
      <c r="P22" s="67">
        <v>20724.528497966639</v>
      </c>
      <c r="Q22" s="67">
        <v>17554.938358024727</v>
      </c>
      <c r="R22" s="68">
        <v>23037.279465966596</v>
      </c>
    </row>
    <row r="23" spans="1:18" x14ac:dyDescent="0.25">
      <c r="A23" s="66" t="s">
        <v>50</v>
      </c>
      <c r="B23" s="67">
        <v>1232.3891947835477</v>
      </c>
      <c r="C23" s="67">
        <v>1373.8438894697285</v>
      </c>
      <c r="D23" s="67">
        <v>1490.3916574090958</v>
      </c>
      <c r="E23" s="67">
        <v>1672.2310820671812</v>
      </c>
      <c r="F23" s="67">
        <v>2103.7609869676589</v>
      </c>
      <c r="G23" s="67">
        <v>2902.5099862469092</v>
      </c>
      <c r="H23" s="67">
        <v>3652.4376526530068</v>
      </c>
      <c r="I23" s="67">
        <v>3555.1330592380173</v>
      </c>
      <c r="J23" s="67">
        <v>3080.4320319562312</v>
      </c>
      <c r="K23" s="67">
        <v>3145.1658556659936</v>
      </c>
      <c r="L23" s="67">
        <v>3570.6312098417379</v>
      </c>
      <c r="M23" s="67">
        <v>4221.6434448154687</v>
      </c>
      <c r="N23" s="67">
        <v>3957.6387726357484</v>
      </c>
      <c r="O23" s="67">
        <v>3777.1277515496986</v>
      </c>
      <c r="P23" s="67">
        <v>4167.5608187485104</v>
      </c>
      <c r="Q23" s="67">
        <v>4425.038630855578</v>
      </c>
      <c r="R23" s="68">
        <v>4855.6200602062609</v>
      </c>
    </row>
    <row r="24" spans="1:18" x14ac:dyDescent="0.25">
      <c r="A24" s="66" t="s">
        <v>51</v>
      </c>
      <c r="B24" s="67">
        <v>6023.1829015139119</v>
      </c>
      <c r="C24" s="67">
        <v>6803.0054832472515</v>
      </c>
      <c r="D24" s="67">
        <v>8192.7639531860932</v>
      </c>
      <c r="E24" s="67">
        <v>8202.4466574671842</v>
      </c>
      <c r="F24" s="67">
        <v>8472.9749757562768</v>
      </c>
      <c r="G24" s="67">
        <v>9010.5383460445501</v>
      </c>
      <c r="H24" s="67">
        <v>9757.8045044459523</v>
      </c>
      <c r="I24" s="67">
        <v>10779.266910289518</v>
      </c>
      <c r="J24" s="67">
        <v>11696.563142686669</v>
      </c>
      <c r="K24" s="67">
        <v>12912.722790137899</v>
      </c>
      <c r="L24" s="67">
        <v>13656.567300133398</v>
      </c>
      <c r="M24" s="67">
        <v>14661.594925601574</v>
      </c>
      <c r="N24" s="67">
        <v>15792.563628677657</v>
      </c>
      <c r="O24" s="67">
        <v>16800.140085140141</v>
      </c>
      <c r="P24" s="67">
        <v>18278.689972722099</v>
      </c>
      <c r="Q24" s="67">
        <v>17921.713698052346</v>
      </c>
      <c r="R24" s="68">
        <v>20569.932321714059</v>
      </c>
    </row>
    <row r="25" spans="1:18" x14ac:dyDescent="0.25">
      <c r="A25" s="66" t="s">
        <v>52</v>
      </c>
      <c r="B25" s="67">
        <v>19546.122756424116</v>
      </c>
      <c r="C25" s="67">
        <v>21386.534735801102</v>
      </c>
      <c r="D25" s="67">
        <v>24213.561525856458</v>
      </c>
      <c r="E25" s="67">
        <v>27379.264923667248</v>
      </c>
      <c r="F25" s="67">
        <v>29326.806444094356</v>
      </c>
      <c r="G25" s="67">
        <v>31675.626844177401</v>
      </c>
      <c r="H25" s="67">
        <v>35465.024486763461</v>
      </c>
      <c r="I25" s="67">
        <v>38213.815698036007</v>
      </c>
      <c r="J25" s="67">
        <v>40742.221560916681</v>
      </c>
      <c r="K25" s="67">
        <v>43758.941662140467</v>
      </c>
      <c r="L25" s="67">
        <v>48055.146514952743</v>
      </c>
      <c r="M25" s="67">
        <v>53515.877953187504</v>
      </c>
      <c r="N25" s="67">
        <v>55731.039758124891</v>
      </c>
      <c r="O25" s="67">
        <v>59084.777423068386</v>
      </c>
      <c r="P25" s="67">
        <v>63112.1981940935</v>
      </c>
      <c r="Q25" s="67">
        <v>61265.645491339274</v>
      </c>
      <c r="R25" s="68">
        <v>72481.403091131753</v>
      </c>
    </row>
    <row r="26" spans="1:18" x14ac:dyDescent="0.25">
      <c r="A26" s="69" t="s">
        <v>53</v>
      </c>
      <c r="B26" s="67">
        <v>127.04376091245391</v>
      </c>
      <c r="C26" s="67">
        <v>148.43576281548815</v>
      </c>
      <c r="D26" s="67">
        <v>150.59457050860286</v>
      </c>
      <c r="E26" s="67">
        <v>166.49092948001334</v>
      </c>
      <c r="F26" s="67">
        <v>180.3747717961879</v>
      </c>
      <c r="G26" s="67">
        <v>196.37101570709555</v>
      </c>
      <c r="H26" s="67">
        <v>206.48748544394306</v>
      </c>
      <c r="I26" s="67">
        <v>231.76914444914621</v>
      </c>
      <c r="J26" s="67">
        <v>257.73995113494777</v>
      </c>
      <c r="K26" s="67">
        <v>274.78127797276852</v>
      </c>
      <c r="L26" s="67">
        <v>307.30493173785527</v>
      </c>
      <c r="M26" s="67">
        <v>331.81443652208782</v>
      </c>
      <c r="N26" s="67">
        <v>338.52629515606247</v>
      </c>
      <c r="O26" s="67">
        <v>363.55908182127229</v>
      </c>
      <c r="P26" s="67">
        <v>389.76127754616368</v>
      </c>
      <c r="Q26" s="67">
        <v>366.10149192338343</v>
      </c>
      <c r="R26" s="68">
        <v>430.87386212324867</v>
      </c>
    </row>
    <row r="27" spans="1:18" x14ac:dyDescent="0.25">
      <c r="A27" s="66" t="s">
        <v>54</v>
      </c>
      <c r="B27" s="67">
        <v>348.88199447585083</v>
      </c>
      <c r="C27" s="67">
        <v>374.72832147883531</v>
      </c>
      <c r="D27" s="67">
        <v>420.68794547783295</v>
      </c>
      <c r="E27" s="67">
        <v>441.94344744994538</v>
      </c>
      <c r="F27" s="67">
        <v>450.32381268023107</v>
      </c>
      <c r="G27" s="67">
        <v>471.54174511793144</v>
      </c>
      <c r="H27" s="67">
        <v>483.91832643147927</v>
      </c>
      <c r="I27" s="67">
        <v>530.2015811528164</v>
      </c>
      <c r="J27" s="67">
        <v>571.99668104518753</v>
      </c>
      <c r="K27" s="67">
        <v>619.9590040154236</v>
      </c>
      <c r="L27" s="67">
        <v>677.36812242134408</v>
      </c>
      <c r="M27" s="67">
        <v>717.74795204858447</v>
      </c>
      <c r="N27" s="67">
        <v>757.7384542661498</v>
      </c>
      <c r="O27" s="67">
        <v>783.32728042299982</v>
      </c>
      <c r="P27" s="67">
        <v>832.39200978077668</v>
      </c>
      <c r="Q27" s="67">
        <v>821.8341159620519</v>
      </c>
      <c r="R27" s="68">
        <v>931.13687515861091</v>
      </c>
    </row>
    <row r="28" spans="1:18" x14ac:dyDescent="0.25">
      <c r="A28" s="66" t="s">
        <v>55</v>
      </c>
      <c r="B28" s="67">
        <v>6075.5719507759159</v>
      </c>
      <c r="C28" s="67">
        <v>6576.9130846447961</v>
      </c>
      <c r="D28" s="67">
        <v>7186.9126313135939</v>
      </c>
      <c r="E28" s="67">
        <v>8491.3322639459984</v>
      </c>
      <c r="F28" s="67">
        <v>8587.106501395132</v>
      </c>
      <c r="G28" s="67">
        <v>9561.7255673663094</v>
      </c>
      <c r="H28" s="67">
        <v>11262.865513085691</v>
      </c>
      <c r="I28" s="67">
        <v>11689.550685886106</v>
      </c>
      <c r="J28" s="67">
        <v>12413.573109667841</v>
      </c>
      <c r="K28" s="67">
        <v>13383.483390462263</v>
      </c>
      <c r="L28" s="67">
        <v>13805.323974530787</v>
      </c>
      <c r="M28" s="67">
        <v>14693.322327379261</v>
      </c>
      <c r="N28" s="67">
        <v>15222.315991816256</v>
      </c>
      <c r="O28" s="67">
        <v>15989.263313235671</v>
      </c>
      <c r="P28" s="67">
        <v>17197.916997849279</v>
      </c>
      <c r="Q28" s="67">
        <v>16620.004200178675</v>
      </c>
      <c r="R28" s="68">
        <v>19472.999788620196</v>
      </c>
    </row>
    <row r="29" spans="1:18" x14ac:dyDescent="0.25">
      <c r="A29" s="66" t="s">
        <v>56</v>
      </c>
      <c r="B29" s="67">
        <v>4199.2646180487518</v>
      </c>
      <c r="C29" s="67">
        <v>4758.8134860564787</v>
      </c>
      <c r="D29" s="67">
        <v>4961.2053738257227</v>
      </c>
      <c r="E29" s="67">
        <v>6488.1553238172964</v>
      </c>
      <c r="F29" s="67">
        <v>6792.3554035105653</v>
      </c>
      <c r="G29" s="67">
        <v>6930.9995693544961</v>
      </c>
      <c r="H29" s="67">
        <v>8080.1739945299687</v>
      </c>
      <c r="I29" s="67">
        <v>8473.4307709088062</v>
      </c>
      <c r="J29" s="67">
        <v>8187.8407575272586</v>
      </c>
      <c r="K29" s="67">
        <v>8360.965732634646</v>
      </c>
      <c r="L29" s="67">
        <v>8665.8141002152988</v>
      </c>
      <c r="M29" s="67">
        <v>9442.2746993744076</v>
      </c>
      <c r="N29" s="67">
        <v>10784.60889795219</v>
      </c>
      <c r="O29" s="67">
        <v>11881.877816786746</v>
      </c>
      <c r="P29" s="67">
        <v>11225.069627897336</v>
      </c>
      <c r="Q29" s="67">
        <v>8434.530217665053</v>
      </c>
      <c r="R29" s="68">
        <v>14466.254544922222</v>
      </c>
    </row>
    <row r="30" spans="1:18" x14ac:dyDescent="0.25">
      <c r="A30" s="69" t="s">
        <v>57</v>
      </c>
      <c r="B30" s="67">
        <v>4323.0622443386374</v>
      </c>
      <c r="C30" s="67">
        <v>4690.6970013604687</v>
      </c>
      <c r="D30" s="67">
        <v>5238.7779966835251</v>
      </c>
      <c r="E30" s="67">
        <v>6100.4082049728941</v>
      </c>
      <c r="F30" s="67">
        <v>6856.8895621884658</v>
      </c>
      <c r="G30" s="67">
        <v>7269.8269181751721</v>
      </c>
      <c r="H30" s="67">
        <v>7761.4317906312153</v>
      </c>
      <c r="I30" s="67">
        <v>8479.9799412046523</v>
      </c>
      <c r="J30" s="67">
        <v>9319.1218851632457</v>
      </c>
      <c r="K30" s="67">
        <v>9549.7450688844528</v>
      </c>
      <c r="L30" s="67">
        <v>10513.577450233041</v>
      </c>
      <c r="M30" s="67">
        <v>11691.731420937815</v>
      </c>
      <c r="N30" s="67">
        <v>12422.281853603205</v>
      </c>
      <c r="O30" s="67">
        <v>13233.303483567734</v>
      </c>
      <c r="P30" s="67">
        <v>14147.657795101224</v>
      </c>
      <c r="Q30" s="67">
        <v>13603.535543822727</v>
      </c>
      <c r="R30" s="68">
        <v>15996.356238815812</v>
      </c>
    </row>
    <row r="31" spans="1:18" x14ac:dyDescent="0.25">
      <c r="A31" s="66" t="s">
        <v>58</v>
      </c>
      <c r="B31" s="67">
        <v>7952.5420249617382</v>
      </c>
      <c r="C31" s="67">
        <v>9656.126613333854</v>
      </c>
      <c r="D31" s="67">
        <v>10623.264979290399</v>
      </c>
      <c r="E31" s="67">
        <v>15252.705843601185</v>
      </c>
      <c r="F31" s="67">
        <v>16835.923830592714</v>
      </c>
      <c r="G31" s="67">
        <v>23608.04394670394</v>
      </c>
      <c r="H31" s="67">
        <v>35741.19513772885</v>
      </c>
      <c r="I31" s="67">
        <v>39465.576851816608</v>
      </c>
      <c r="J31" s="67">
        <v>42213.628374188527</v>
      </c>
      <c r="K31" s="67">
        <v>37363.532196768901</v>
      </c>
      <c r="L31" s="67">
        <v>30712.162600333504</v>
      </c>
      <c r="M31" s="67">
        <v>26335.376083135779</v>
      </c>
      <c r="N31" s="67">
        <v>30238.586286834761</v>
      </c>
      <c r="O31" s="67">
        <v>35330.926348960304</v>
      </c>
      <c r="P31" s="67">
        <v>38495.853668266689</v>
      </c>
      <c r="Q31" s="67">
        <v>31441.604343797357</v>
      </c>
      <c r="R31" s="68">
        <v>39458.987266867167</v>
      </c>
    </row>
    <row r="32" spans="1:18" x14ac:dyDescent="0.25">
      <c r="A32" s="69" t="s">
        <v>59</v>
      </c>
      <c r="B32" s="67">
        <v>5169.1906760119773</v>
      </c>
      <c r="C32" s="67">
        <v>5989.0339952984714</v>
      </c>
      <c r="D32" s="67">
        <v>6516.6617495623705</v>
      </c>
      <c r="E32" s="67">
        <v>6915.3387053161669</v>
      </c>
      <c r="F32" s="67">
        <v>7418.0092565954346</v>
      </c>
      <c r="G32" s="67">
        <v>7703.6064026320746</v>
      </c>
      <c r="H32" s="67">
        <v>8552.7433335372225</v>
      </c>
      <c r="I32" s="67">
        <v>9342.6607118842567</v>
      </c>
      <c r="J32" s="67">
        <v>10148.914629847774</v>
      </c>
      <c r="K32" s="67">
        <v>10991.226702379536</v>
      </c>
      <c r="L32" s="67">
        <v>12229.742977637798</v>
      </c>
      <c r="M32" s="67">
        <v>13892.975264616009</v>
      </c>
      <c r="N32" s="67">
        <v>14061.814833181741</v>
      </c>
      <c r="O32" s="67">
        <v>14834.913337482303</v>
      </c>
      <c r="P32" s="67">
        <v>15907.40059762626</v>
      </c>
      <c r="Q32" s="67">
        <v>15652.105551503573</v>
      </c>
      <c r="R32" s="68">
        <v>17970.732594989451</v>
      </c>
    </row>
    <row r="33" spans="1:18" x14ac:dyDescent="0.25">
      <c r="A33" s="66" t="s">
        <v>60</v>
      </c>
      <c r="B33" s="67">
        <v>5098.1981354796708</v>
      </c>
      <c r="C33" s="67">
        <v>5987.274145737565</v>
      </c>
      <c r="D33" s="67">
        <v>6756.3260974135146</v>
      </c>
      <c r="E33" s="67">
        <v>7712.4210291478794</v>
      </c>
      <c r="F33" s="67">
        <v>8301.8655398473529</v>
      </c>
      <c r="G33" s="67">
        <v>8697.7384867311121</v>
      </c>
      <c r="H33" s="67">
        <v>9408.1322585004746</v>
      </c>
      <c r="I33" s="67">
        <v>9896.6996121912016</v>
      </c>
      <c r="J33" s="67">
        <v>10747.053225445259</v>
      </c>
      <c r="K33" s="67">
        <v>11642.742330881032</v>
      </c>
      <c r="L33" s="67">
        <v>12534.024866470347</v>
      </c>
      <c r="M33" s="67">
        <v>13810.526031951034</v>
      </c>
      <c r="N33" s="67">
        <v>14445.495559430157</v>
      </c>
      <c r="O33" s="67">
        <v>15442.667542448349</v>
      </c>
      <c r="P33" s="67">
        <v>16288.625466563772</v>
      </c>
      <c r="Q33" s="67">
        <v>15740.21190832536</v>
      </c>
      <c r="R33" s="68">
        <v>18359.655873073527</v>
      </c>
    </row>
    <row r="34" spans="1:18" x14ac:dyDescent="0.25">
      <c r="A34" s="66" t="s">
        <v>61</v>
      </c>
      <c r="B34" s="67">
        <v>1115.7878486737345</v>
      </c>
      <c r="C34" s="67">
        <v>1330.8770662367576</v>
      </c>
      <c r="D34" s="67">
        <v>1565.850666810024</v>
      </c>
      <c r="E34" s="67">
        <v>2025.110687839817</v>
      </c>
      <c r="F34" s="67">
        <v>2292.4247999416543</v>
      </c>
      <c r="G34" s="67">
        <v>2885.9047805638666</v>
      </c>
      <c r="H34" s="67">
        <v>3637.4020772778094</v>
      </c>
      <c r="I34" s="67">
        <v>3735.7983903592026</v>
      </c>
      <c r="J34" s="67">
        <v>4497.281746945102</v>
      </c>
      <c r="K34" s="67">
        <v>4485.3471781665985</v>
      </c>
      <c r="L34" s="67">
        <v>3481.4379057421474</v>
      </c>
      <c r="M34" s="67">
        <v>3297.9891791379468</v>
      </c>
      <c r="N34" s="67">
        <v>3613.0163260969407</v>
      </c>
      <c r="O34" s="67">
        <v>4033.3848255987273</v>
      </c>
      <c r="P34" s="67">
        <v>4048.8771683667392</v>
      </c>
      <c r="Q34" s="67">
        <v>3354.3859781640867</v>
      </c>
      <c r="R34" s="68">
        <v>4090.8341208505362</v>
      </c>
    </row>
    <row r="35" spans="1:18" x14ac:dyDescent="0.25">
      <c r="A35" s="66" t="s">
        <v>62</v>
      </c>
      <c r="B35" s="67">
        <v>2749.6112972891633</v>
      </c>
      <c r="C35" s="67">
        <v>3255.1327076140856</v>
      </c>
      <c r="D35" s="67">
        <v>3549.3873451257609</v>
      </c>
      <c r="E35" s="67">
        <v>3834.1865786334893</v>
      </c>
      <c r="F35" s="67">
        <v>4018.1755604837963</v>
      </c>
      <c r="G35" s="67">
        <v>4280.8284474079064</v>
      </c>
      <c r="H35" s="67">
        <v>4767.0233997107553</v>
      </c>
      <c r="I35" s="67">
        <v>5242.262342793133</v>
      </c>
      <c r="J35" s="67">
        <v>5460.3543400731769</v>
      </c>
      <c r="K35" s="67">
        <v>5720.3525383265824</v>
      </c>
      <c r="L35" s="67">
        <v>6380.6923448656271</v>
      </c>
      <c r="M35" s="67">
        <v>7133.1323777393454</v>
      </c>
      <c r="N35" s="67">
        <v>7633.4520249197703</v>
      </c>
      <c r="O35" s="67">
        <v>7950.5119408457786</v>
      </c>
      <c r="P35" s="67">
        <v>8532.6562693147043</v>
      </c>
      <c r="Q35" s="67">
        <v>8245.4221502266519</v>
      </c>
      <c r="R35" s="68">
        <v>9732.8651937179129</v>
      </c>
    </row>
    <row r="36" spans="1:18" x14ac:dyDescent="0.25">
      <c r="A36" s="66" t="s">
        <v>63</v>
      </c>
      <c r="B36" s="67">
        <v>5511.516318530591</v>
      </c>
      <c r="C36" s="67">
        <v>6342.3191708206195</v>
      </c>
      <c r="D36" s="67">
        <v>6851.8397335393756</v>
      </c>
      <c r="E36" s="67">
        <v>7438.1842443982378</v>
      </c>
      <c r="F36" s="67">
        <v>7969.2742104567405</v>
      </c>
      <c r="G36" s="67">
        <v>8420.282877153857</v>
      </c>
      <c r="H36" s="67">
        <v>8979.6575541202346</v>
      </c>
      <c r="I36" s="67">
        <v>9629.1183088533708</v>
      </c>
      <c r="J36" s="67">
        <v>10612.879412937771</v>
      </c>
      <c r="K36" s="67">
        <v>11727.873606362667</v>
      </c>
      <c r="L36" s="67">
        <v>12655.734420829191</v>
      </c>
      <c r="M36" s="67">
        <v>13890.500660602378</v>
      </c>
      <c r="N36" s="67">
        <v>14922.396078169428</v>
      </c>
      <c r="O36" s="67">
        <v>15876.729648894343</v>
      </c>
      <c r="P36" s="67">
        <v>17078.041375727909</v>
      </c>
      <c r="Q36" s="67">
        <v>16501.428512021361</v>
      </c>
      <c r="R36" s="68">
        <v>19263.415377630881</v>
      </c>
    </row>
    <row r="37" spans="1:18" x14ac:dyDescent="0.25">
      <c r="A37" s="69" t="s">
        <v>77</v>
      </c>
      <c r="B37" s="67">
        <v>489.28607852868828</v>
      </c>
      <c r="C37" s="67">
        <v>560.68634626290896</v>
      </c>
      <c r="D37" s="67">
        <v>655.21838447309676</v>
      </c>
      <c r="E37" s="67">
        <v>688.58406290718676</v>
      </c>
      <c r="F37" s="67">
        <v>753.18230921317991</v>
      </c>
      <c r="G37" s="67">
        <v>785.31176128463733</v>
      </c>
      <c r="H37" s="67">
        <v>857.39916931172422</v>
      </c>
      <c r="I37" s="67">
        <v>933.9537673131764</v>
      </c>
      <c r="J37" s="67">
        <v>1046.3722227870887</v>
      </c>
      <c r="K37" s="67">
        <v>1144.4914804316379</v>
      </c>
      <c r="L37" s="67">
        <v>1253.0433402763442</v>
      </c>
      <c r="M37" s="67">
        <v>1340.5336857358213</v>
      </c>
      <c r="N37" s="67">
        <v>1438.5652601254476</v>
      </c>
      <c r="O37" s="67">
        <v>1531.1140622086186</v>
      </c>
      <c r="P37" s="67">
        <v>1639.462054013009</v>
      </c>
      <c r="Q37" s="67">
        <v>1344.9440140646725</v>
      </c>
      <c r="R37" s="68">
        <v>1761.4037045781145</v>
      </c>
    </row>
    <row r="38" spans="1:18" x14ac:dyDescent="0.25">
      <c r="A38" s="66" t="s">
        <v>64</v>
      </c>
      <c r="B38" s="67">
        <v>18732.738209111307</v>
      </c>
      <c r="C38" s="67">
        <v>21572.052199811129</v>
      </c>
      <c r="D38" s="67">
        <v>24619.739094337056</v>
      </c>
      <c r="E38" s="67">
        <v>28389.110596492137</v>
      </c>
      <c r="F38" s="67">
        <v>28494.323790897812</v>
      </c>
      <c r="G38" s="67">
        <v>32726.180723060352</v>
      </c>
      <c r="H38" s="67">
        <v>37783.839003809946</v>
      </c>
      <c r="I38" s="67">
        <v>40282.526484783593</v>
      </c>
      <c r="J38" s="67">
        <v>43409.315436218036</v>
      </c>
      <c r="K38" s="67">
        <v>50858.409123113219</v>
      </c>
      <c r="L38" s="67">
        <v>51999.22965436837</v>
      </c>
      <c r="M38" s="67">
        <v>55182.201979136436</v>
      </c>
      <c r="N38" s="67">
        <v>59462.532179605296</v>
      </c>
      <c r="O38" s="67">
        <v>63776.078291658887</v>
      </c>
      <c r="P38" s="67">
        <v>69124.525366502436</v>
      </c>
      <c r="Q38" s="67">
        <v>61970.837139885451</v>
      </c>
      <c r="R38" s="68">
        <v>74024.836618435671</v>
      </c>
    </row>
    <row r="39" spans="1:18" x14ac:dyDescent="0.25">
      <c r="A39" s="69" t="s">
        <v>65</v>
      </c>
      <c r="B39" s="67">
        <v>2386.3437895385773</v>
      </c>
      <c r="C39" s="67">
        <v>2758.2893767789201</v>
      </c>
      <c r="D39" s="67">
        <v>3161.0812370858002</v>
      </c>
      <c r="E39" s="67">
        <v>3485.8484008797964</v>
      </c>
      <c r="F39" s="67">
        <v>3878.94226442949</v>
      </c>
      <c r="G39" s="67">
        <v>4011.2231162617363</v>
      </c>
      <c r="H39" s="67">
        <v>4472.5894497727604</v>
      </c>
      <c r="I39" s="67">
        <v>4994.4692896954057</v>
      </c>
      <c r="J39" s="67">
        <v>5480.3081412181937</v>
      </c>
      <c r="K39" s="67">
        <v>6088.7796415253706</v>
      </c>
      <c r="L39" s="67">
        <v>6577.3212798815257</v>
      </c>
      <c r="M39" s="67">
        <v>7186.3376211966597</v>
      </c>
      <c r="N39" s="67">
        <v>7702.08730372015</v>
      </c>
      <c r="O39" s="67">
        <v>8122.9177061591836</v>
      </c>
      <c r="P39" s="67">
        <v>8696.6627197008638</v>
      </c>
      <c r="Q39" s="67">
        <v>8371.9071485146687</v>
      </c>
      <c r="R39" s="68">
        <v>9659.1332995725206</v>
      </c>
    </row>
    <row r="40" spans="1:18" x14ac:dyDescent="0.25">
      <c r="A40" s="66" t="s">
        <v>66</v>
      </c>
      <c r="B40" s="67">
        <v>7701.8794523271354</v>
      </c>
      <c r="C40" s="67">
        <v>8762.6128700535428</v>
      </c>
      <c r="D40" s="67">
        <v>10046.53671676625</v>
      </c>
      <c r="E40" s="67">
        <v>11345.134775431736</v>
      </c>
      <c r="F40" s="67">
        <v>11432.051267468467</v>
      </c>
      <c r="G40" s="67">
        <v>11964.982485524186</v>
      </c>
      <c r="H40" s="67">
        <v>13517.517617762327</v>
      </c>
      <c r="I40" s="67">
        <v>14387.03047853898</v>
      </c>
      <c r="J40" s="67">
        <v>15274.905241838225</v>
      </c>
      <c r="K40" s="67">
        <v>16560.261699278773</v>
      </c>
      <c r="L40" s="67">
        <v>17380.832886711047</v>
      </c>
      <c r="M40" s="67">
        <v>18863.077798235179</v>
      </c>
      <c r="N40" s="67">
        <v>19988.03035008489</v>
      </c>
      <c r="O40" s="67">
        <v>21002.251550227564</v>
      </c>
      <c r="P40" s="67">
        <v>22526.0519552929</v>
      </c>
      <c r="Q40" s="67">
        <v>21522.267144740159</v>
      </c>
      <c r="R40" s="68">
        <v>25220.986612882036</v>
      </c>
    </row>
    <row r="41" spans="1:18" x14ac:dyDescent="0.25">
      <c r="A41" s="66" t="s">
        <v>67</v>
      </c>
      <c r="B41" s="67">
        <v>34638.571570301647</v>
      </c>
      <c r="C41" s="67">
        <v>39675.021281656343</v>
      </c>
      <c r="D41" s="67">
        <v>45059.054792859337</v>
      </c>
      <c r="E41" s="67">
        <v>48319.492287334004</v>
      </c>
      <c r="F41" s="67">
        <v>51607.005898154428</v>
      </c>
      <c r="G41" s="67">
        <v>54213.031252962588</v>
      </c>
      <c r="H41" s="67">
        <v>58464.866335689512</v>
      </c>
      <c r="I41" s="67">
        <v>62545.18962810775</v>
      </c>
      <c r="J41" s="67">
        <v>66718.920396535235</v>
      </c>
      <c r="K41" s="67">
        <v>72278.809930533083</v>
      </c>
      <c r="L41" s="67">
        <v>78074.261930772918</v>
      </c>
      <c r="M41" s="67">
        <v>85102.008766125262</v>
      </c>
      <c r="N41" s="67">
        <v>89765.790962195897</v>
      </c>
      <c r="O41" s="67">
        <v>95893.692967633557</v>
      </c>
      <c r="P41" s="67">
        <v>103173.46341021023</v>
      </c>
      <c r="Q41" s="67">
        <v>99700.010040985813</v>
      </c>
      <c r="R41" s="68">
        <v>114863.59183871574</v>
      </c>
    </row>
    <row r="42" spans="1:18" x14ac:dyDescent="0.25">
      <c r="A42" s="66" t="s">
        <v>68</v>
      </c>
      <c r="B42" s="67">
        <v>79.771287500813074</v>
      </c>
      <c r="C42" s="67">
        <v>85.353994261306028</v>
      </c>
      <c r="D42" s="67">
        <v>103.66719360560677</v>
      </c>
      <c r="E42" s="67">
        <v>112.49334396031966</v>
      </c>
      <c r="F42" s="67">
        <v>123.47162409854303</v>
      </c>
      <c r="G42" s="67">
        <v>129.99350403576764</v>
      </c>
      <c r="H42" s="67">
        <v>149.20478202363998</v>
      </c>
      <c r="I42" s="67">
        <v>164.07834850537233</v>
      </c>
      <c r="J42" s="67">
        <v>190.12726364908463</v>
      </c>
      <c r="K42" s="67">
        <v>217.64220896081267</v>
      </c>
      <c r="L42" s="67">
        <v>233.44163394143024</v>
      </c>
      <c r="M42" s="67">
        <v>250.55171409756724</v>
      </c>
      <c r="N42" s="67">
        <v>263.08546842822318</v>
      </c>
      <c r="O42" s="67">
        <v>281.40440553071204</v>
      </c>
      <c r="P42" s="67">
        <v>303.08209690503992</v>
      </c>
      <c r="Q42" s="67">
        <v>287.4784102859914</v>
      </c>
      <c r="R42" s="68">
        <v>323.36421554002033</v>
      </c>
    </row>
    <row r="43" spans="1:18" x14ac:dyDescent="0.25">
      <c r="A43" s="66" t="s">
        <v>69</v>
      </c>
      <c r="B43" s="67">
        <v>301.8266854168578</v>
      </c>
      <c r="C43" s="67">
        <v>329.03590455129245</v>
      </c>
      <c r="D43" s="67">
        <v>336.79282355795362</v>
      </c>
      <c r="E43" s="67">
        <v>367.15731315821887</v>
      </c>
      <c r="F43" s="67">
        <v>381.91050887195922</v>
      </c>
      <c r="G43" s="67">
        <v>382.74656822064861</v>
      </c>
      <c r="H43" s="67">
        <v>401.0329865092873</v>
      </c>
      <c r="I43" s="67">
        <v>435.40854554961766</v>
      </c>
      <c r="J43" s="67">
        <v>466.53812183639224</v>
      </c>
      <c r="K43" s="67">
        <v>464.99646943373568</v>
      </c>
      <c r="L43" s="67">
        <v>529.2264341276009</v>
      </c>
      <c r="M43" s="67">
        <v>573.52710684267447</v>
      </c>
      <c r="N43" s="67">
        <v>596.50201995811437</v>
      </c>
      <c r="O43" s="67">
        <v>634.89329881347066</v>
      </c>
      <c r="P43" s="67">
        <v>688.09669469238747</v>
      </c>
      <c r="Q43" s="67">
        <v>676.29385261380367</v>
      </c>
      <c r="R43" s="68">
        <v>774.86363319668669</v>
      </c>
    </row>
    <row r="44" spans="1:18" x14ac:dyDescent="0.2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2"/>
      <c r="L44" s="72"/>
      <c r="M44" s="72"/>
      <c r="N44" s="72"/>
      <c r="O44" s="72"/>
      <c r="P44" s="72"/>
      <c r="Q44" s="72"/>
    </row>
    <row r="45" spans="1:18" x14ac:dyDescent="0.25">
      <c r="K45" s="46"/>
    </row>
    <row r="46" spans="1:18" x14ac:dyDescent="0.25">
      <c r="K46" s="46"/>
    </row>
    <row r="47" spans="1:18" x14ac:dyDescent="0.25">
      <c r="A47" s="73" t="s">
        <v>72</v>
      </c>
      <c r="B47" s="73"/>
      <c r="C47" s="73"/>
      <c r="D47" s="73"/>
      <c r="E47" s="73"/>
      <c r="F47" s="73"/>
      <c r="G47" s="73"/>
      <c r="H47" s="73"/>
      <c r="I47" s="73"/>
      <c r="J47" s="73"/>
      <c r="K47" s="46"/>
    </row>
    <row r="48" spans="1:18" x14ac:dyDescent="0.25">
      <c r="A48" s="73" t="s">
        <v>78</v>
      </c>
      <c r="B48" s="73"/>
      <c r="C48" s="73"/>
      <c r="D48" s="73"/>
      <c r="E48" s="73"/>
      <c r="F48" s="73"/>
      <c r="G48" s="73"/>
      <c r="H48" s="73"/>
      <c r="I48" s="73"/>
      <c r="J48" s="73"/>
      <c r="K48" s="46"/>
    </row>
    <row r="49" spans="1:18" ht="15.75" x14ac:dyDescent="0.25">
      <c r="A49" s="74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56"/>
      <c r="Q49" s="56"/>
      <c r="R49" s="416"/>
    </row>
    <row r="50" spans="1:18" ht="15.75" x14ac:dyDescent="0.25">
      <c r="A50" s="75" t="s">
        <v>74</v>
      </c>
      <c r="B50" s="58">
        <v>2005</v>
      </c>
      <c r="C50" s="58">
        <v>2006</v>
      </c>
      <c r="D50" s="58">
        <v>2007</v>
      </c>
      <c r="E50" s="58">
        <v>2008</v>
      </c>
      <c r="F50" s="58">
        <v>2009</v>
      </c>
      <c r="G50" s="58">
        <v>2010</v>
      </c>
      <c r="H50" s="58">
        <v>2011</v>
      </c>
      <c r="I50" s="58">
        <v>2012</v>
      </c>
      <c r="J50" s="58">
        <v>2013</v>
      </c>
      <c r="K50" s="58">
        <v>2014</v>
      </c>
      <c r="L50" s="58">
        <v>2015</v>
      </c>
      <c r="M50" s="58">
        <v>2016</v>
      </c>
      <c r="N50" s="58">
        <v>2017</v>
      </c>
      <c r="O50" s="58">
        <v>2018</v>
      </c>
      <c r="P50" s="399">
        <v>2019</v>
      </c>
      <c r="Q50" s="527" t="s">
        <v>417</v>
      </c>
      <c r="R50" s="417" t="s">
        <v>416</v>
      </c>
    </row>
    <row r="51" spans="1:18" ht="15.75" x14ac:dyDescent="0.25">
      <c r="A51" s="76"/>
      <c r="B51" s="415"/>
      <c r="C51" s="415"/>
      <c r="D51" s="415"/>
      <c r="E51" s="415"/>
      <c r="F51" s="415"/>
      <c r="G51" s="415"/>
      <c r="H51" s="415"/>
      <c r="I51" s="415"/>
      <c r="J51" s="415"/>
      <c r="K51" s="415"/>
      <c r="L51" s="415"/>
      <c r="M51" s="415"/>
      <c r="N51" s="415"/>
      <c r="O51" s="415"/>
      <c r="P51" s="62"/>
      <c r="Q51" s="528"/>
      <c r="R51" s="63"/>
    </row>
    <row r="52" spans="1:18" x14ac:dyDescent="0.25">
      <c r="A52" s="64" t="s">
        <v>75</v>
      </c>
      <c r="B52" s="77">
        <v>100</v>
      </c>
      <c r="C52" s="77">
        <v>100</v>
      </c>
      <c r="D52" s="77">
        <v>100</v>
      </c>
      <c r="E52" s="77">
        <v>100</v>
      </c>
      <c r="F52" s="77">
        <v>100</v>
      </c>
      <c r="G52" s="77">
        <v>100</v>
      </c>
      <c r="H52" s="77">
        <v>100</v>
      </c>
      <c r="I52" s="77">
        <v>100</v>
      </c>
      <c r="J52" s="77">
        <v>100</v>
      </c>
      <c r="K52" s="77">
        <v>100</v>
      </c>
      <c r="L52" s="77">
        <v>100</v>
      </c>
      <c r="M52" s="77">
        <v>100</v>
      </c>
      <c r="N52" s="77">
        <v>100</v>
      </c>
      <c r="O52" s="77">
        <v>100</v>
      </c>
      <c r="P52" s="77">
        <v>100</v>
      </c>
      <c r="Q52" s="530">
        <v>100</v>
      </c>
      <c r="R52" s="78">
        <v>101</v>
      </c>
    </row>
    <row r="53" spans="1:18" x14ac:dyDescent="0.25">
      <c r="A53" s="66" t="s">
        <v>38</v>
      </c>
      <c r="B53" s="79">
        <f>(B11/B$10)*100</f>
        <v>6.7536652838284167E-2</v>
      </c>
      <c r="C53" s="79">
        <f t="shared" ref="C53:P53" si="0">(C11/C$10)*100</f>
        <v>6.6419113658622769E-2</v>
      </c>
      <c r="D53" s="79">
        <f t="shared" si="0"/>
        <v>6.4941644067577783E-2</v>
      </c>
      <c r="E53" s="79">
        <f t="shared" si="0"/>
        <v>6.3841862946163674E-2</v>
      </c>
      <c r="F53" s="79">
        <f t="shared" si="0"/>
        <v>6.7027224235431893E-2</v>
      </c>
      <c r="G53" s="79">
        <f t="shared" si="0"/>
        <v>6.7821518991542984E-2</v>
      </c>
      <c r="H53" s="79">
        <f t="shared" si="0"/>
        <v>6.4955897201190368E-2</v>
      </c>
      <c r="I53" s="79">
        <f t="shared" si="0"/>
        <v>6.5643458252213502E-2</v>
      </c>
      <c r="J53" s="79">
        <f t="shared" si="0"/>
        <v>6.665228977169757E-2</v>
      </c>
      <c r="K53" s="79">
        <f t="shared" si="0"/>
        <v>6.969038543407946E-2</v>
      </c>
      <c r="L53" s="79">
        <f t="shared" si="0"/>
        <v>7.3738076551857407E-2</v>
      </c>
      <c r="M53" s="79">
        <f t="shared" si="0"/>
        <v>7.6480060649999682E-2</v>
      </c>
      <c r="N53" s="79">
        <f t="shared" si="0"/>
        <v>7.7150391011349032E-2</v>
      </c>
      <c r="O53" s="79">
        <f t="shared" si="0"/>
        <v>7.6856502048639197E-2</v>
      </c>
      <c r="P53" s="79">
        <f t="shared" si="0"/>
        <v>7.6238299352449232E-2</v>
      </c>
      <c r="Q53" s="79">
        <f t="shared" ref="Q53:R68" si="1">(Q11/Q$10)*100</f>
        <v>7.6936992528846851E-2</v>
      </c>
      <c r="R53" s="80">
        <f t="shared" si="1"/>
        <v>7.479340936324054E-2</v>
      </c>
    </row>
    <row r="54" spans="1:18" x14ac:dyDescent="0.25">
      <c r="A54" s="66" t="s">
        <v>39</v>
      </c>
      <c r="B54" s="79">
        <f t="shared" ref="B54:P85" si="2">(B12/B$10)*100</f>
        <v>15.092655594718529</v>
      </c>
      <c r="C54" s="79">
        <f t="shared" si="2"/>
        <v>15.011647602541187</v>
      </c>
      <c r="D54" s="79">
        <f t="shared" si="2"/>
        <v>15.055462921183135</v>
      </c>
      <c r="E54" s="79">
        <f t="shared" si="2"/>
        <v>14.358278142452727</v>
      </c>
      <c r="F54" s="79">
        <f t="shared" si="2"/>
        <v>14.217007854082794</v>
      </c>
      <c r="G54" s="79">
        <f t="shared" si="2"/>
        <v>13.96571543967055</v>
      </c>
      <c r="H54" s="79">
        <f t="shared" si="2"/>
        <v>13.824707979116244</v>
      </c>
      <c r="I54" s="79">
        <f t="shared" si="2"/>
        <v>13.851023871697739</v>
      </c>
      <c r="J54" s="79">
        <f t="shared" si="2"/>
        <v>13.803923094295156</v>
      </c>
      <c r="K54" s="79">
        <f t="shared" si="2"/>
        <v>14.001643894578731</v>
      </c>
      <c r="L54" s="79">
        <f t="shared" si="2"/>
        <v>14.346639084682788</v>
      </c>
      <c r="M54" s="79">
        <f t="shared" si="2"/>
        <v>14.58951958625282</v>
      </c>
      <c r="N54" s="79">
        <f t="shared" si="2"/>
        <v>14.380528083329535</v>
      </c>
      <c r="O54" s="79">
        <f t="shared" si="2"/>
        <v>14.343123224655377</v>
      </c>
      <c r="P54" s="79">
        <f t="shared" si="2"/>
        <v>14.485716853879035</v>
      </c>
      <c r="Q54" s="79">
        <f t="shared" si="1"/>
        <v>14.857688181970218</v>
      </c>
      <c r="R54" s="80">
        <f t="shared" si="1"/>
        <v>14.988692285447252</v>
      </c>
    </row>
    <row r="55" spans="1:18" x14ac:dyDescent="0.25">
      <c r="A55" s="66" t="s">
        <v>40</v>
      </c>
      <c r="B55" s="79">
        <f t="shared" si="2"/>
        <v>1.0519844111415826</v>
      </c>
      <c r="C55" s="79">
        <f t="shared" si="2"/>
        <v>1.0608060005876283</v>
      </c>
      <c r="D55" s="79">
        <f t="shared" si="2"/>
        <v>1.0386996770835861</v>
      </c>
      <c r="E55" s="79">
        <f t="shared" si="2"/>
        <v>1.2248484470239822</v>
      </c>
      <c r="F55" s="79">
        <f t="shared" si="2"/>
        <v>1.0092901142852571</v>
      </c>
      <c r="G55" s="79">
        <f t="shared" si="2"/>
        <v>0.95884857918410704</v>
      </c>
      <c r="H55" s="79">
        <f t="shared" si="2"/>
        <v>0.99686313743672927</v>
      </c>
      <c r="I55" s="79">
        <f t="shared" si="2"/>
        <v>0.89774270983211613</v>
      </c>
      <c r="J55" s="79">
        <f t="shared" si="2"/>
        <v>0.79457178760875979</v>
      </c>
      <c r="K55" s="79">
        <f t="shared" si="2"/>
        <v>0.65668297544919429</v>
      </c>
      <c r="L55" s="79">
        <f t="shared" si="2"/>
        <v>0.56345695253408223</v>
      </c>
      <c r="M55" s="79">
        <f t="shared" si="2"/>
        <v>0.48061895971621521</v>
      </c>
      <c r="N55" s="79">
        <f t="shared" si="2"/>
        <v>0.47440534898414877</v>
      </c>
      <c r="O55" s="79">
        <f t="shared" si="2"/>
        <v>0.51540822870551073</v>
      </c>
      <c r="P55" s="79">
        <f t="shared" si="2"/>
        <v>0.53005201654377698</v>
      </c>
      <c r="Q55" s="79">
        <f t="shared" si="1"/>
        <v>0.50789642653151212</v>
      </c>
      <c r="R55" s="80">
        <f t="shared" si="1"/>
        <v>0.53599417898451063</v>
      </c>
    </row>
    <row r="56" spans="1:18" x14ac:dyDescent="0.25">
      <c r="A56" s="69" t="s">
        <v>41</v>
      </c>
      <c r="B56" s="79">
        <f t="shared" si="2"/>
        <v>3.9965833011459271</v>
      </c>
      <c r="C56" s="79">
        <f t="shared" si="2"/>
        <v>4.0439292783348106</v>
      </c>
      <c r="D56" s="79">
        <f t="shared" si="2"/>
        <v>4.2127813344800975</v>
      </c>
      <c r="E56" s="79">
        <f t="shared" si="2"/>
        <v>4.0975732444403068</v>
      </c>
      <c r="F56" s="79">
        <f t="shared" si="2"/>
        <v>4.1487835209312793</v>
      </c>
      <c r="G56" s="79">
        <f t="shared" si="2"/>
        <v>3.9413324994018089</v>
      </c>
      <c r="H56" s="79">
        <f t="shared" si="2"/>
        <v>3.8042860706454582</v>
      </c>
      <c r="I56" s="79">
        <f t="shared" si="2"/>
        <v>3.9676983302786564</v>
      </c>
      <c r="J56" s="79">
        <f t="shared" si="2"/>
        <v>4.0768397150913405</v>
      </c>
      <c r="K56" s="79">
        <f t="shared" si="2"/>
        <v>4.2446635908541532</v>
      </c>
      <c r="L56" s="79">
        <f t="shared" si="2"/>
        <v>4.4385051286570976</v>
      </c>
      <c r="M56" s="79">
        <f t="shared" si="2"/>
        <v>4.4658644305061035</v>
      </c>
      <c r="N56" s="79">
        <f t="shared" si="2"/>
        <v>4.4406374810188929</v>
      </c>
      <c r="O56" s="79">
        <f t="shared" si="2"/>
        <v>4.3904901104655254</v>
      </c>
      <c r="P56" s="79">
        <f t="shared" si="2"/>
        <v>4.393562772141328</v>
      </c>
      <c r="Q56" s="79">
        <f t="shared" si="1"/>
        <v>4.4644804856674787</v>
      </c>
      <c r="R56" s="80">
        <f t="shared" si="1"/>
        <v>4.4435497386020577</v>
      </c>
    </row>
    <row r="57" spans="1:18" x14ac:dyDescent="0.25">
      <c r="A57" s="66" t="s">
        <v>42</v>
      </c>
      <c r="B57" s="79">
        <f t="shared" si="2"/>
        <v>26.580751548488035</v>
      </c>
      <c r="C57" s="79">
        <f t="shared" si="2"/>
        <v>26.326196042928245</v>
      </c>
      <c r="D57" s="79">
        <f t="shared" si="2"/>
        <v>26.240127305598008</v>
      </c>
      <c r="E57" s="79">
        <f t="shared" si="2"/>
        <v>25.621577405811557</v>
      </c>
      <c r="F57" s="79">
        <f t="shared" si="2"/>
        <v>26.052475571542228</v>
      </c>
      <c r="G57" s="79">
        <f t="shared" si="2"/>
        <v>25.684738284138923</v>
      </c>
      <c r="H57" s="79">
        <f t="shared" si="2"/>
        <v>24.666506008128543</v>
      </c>
      <c r="I57" s="79">
        <f t="shared" si="2"/>
        <v>24.687236026538638</v>
      </c>
      <c r="J57" s="79">
        <f t="shared" si="2"/>
        <v>24.837234870876326</v>
      </c>
      <c r="K57" s="79">
        <f t="shared" si="2"/>
        <v>25.039304037567977</v>
      </c>
      <c r="L57" s="79">
        <f t="shared" si="2"/>
        <v>25.659309265697644</v>
      </c>
      <c r="M57" s="79">
        <f t="shared" si="2"/>
        <v>25.637900573154827</v>
      </c>
      <c r="N57" s="79">
        <f t="shared" si="2"/>
        <v>25.724427765198733</v>
      </c>
      <c r="O57" s="79">
        <f t="shared" si="2"/>
        <v>25.707971068635832</v>
      </c>
      <c r="P57" s="79">
        <f t="shared" si="2"/>
        <v>25.802529105418731</v>
      </c>
      <c r="Q57" s="79">
        <f t="shared" si="1"/>
        <v>26.054107418633393</v>
      </c>
      <c r="R57" s="80">
        <f t="shared" si="1"/>
        <v>25.336543115880879</v>
      </c>
    </row>
    <row r="58" spans="1:18" x14ac:dyDescent="0.25">
      <c r="A58" s="69" t="s">
        <v>43</v>
      </c>
      <c r="B58" s="79">
        <f t="shared" si="2"/>
        <v>3.3048626644847805</v>
      </c>
      <c r="C58" s="79">
        <f t="shared" si="2"/>
        <v>3.3660014857668257</v>
      </c>
      <c r="D58" s="79">
        <f t="shared" si="2"/>
        <v>3.4276441221555909</v>
      </c>
      <c r="E58" s="79">
        <f t="shared" si="2"/>
        <v>3.3674444647303208</v>
      </c>
      <c r="F58" s="79">
        <f t="shared" si="2"/>
        <v>3.2761580785338884</v>
      </c>
      <c r="G58" s="79">
        <f t="shared" si="2"/>
        <v>3.3751799231858031</v>
      </c>
      <c r="H58" s="79">
        <f t="shared" si="2"/>
        <v>3.471439523872307</v>
      </c>
      <c r="I58" s="79">
        <f t="shared" si="2"/>
        <v>3.462579215601818</v>
      </c>
      <c r="J58" s="79">
        <f t="shared" si="2"/>
        <v>3.6211954269413655</v>
      </c>
      <c r="K58" s="79">
        <f t="shared" si="2"/>
        <v>3.4897572019991352</v>
      </c>
      <c r="L58" s="79">
        <f t="shared" si="2"/>
        <v>3.4926669195526712</v>
      </c>
      <c r="M58" s="79">
        <f t="shared" si="2"/>
        <v>3.5793590101893336</v>
      </c>
      <c r="N58" s="79">
        <f t="shared" si="2"/>
        <v>3.6279014243777143</v>
      </c>
      <c r="O58" s="79">
        <f t="shared" si="2"/>
        <v>3.5847953877347369</v>
      </c>
      <c r="P58" s="79">
        <f t="shared" si="2"/>
        <v>3.6115889705189321</v>
      </c>
      <c r="Q58" s="79">
        <f t="shared" si="1"/>
        <v>3.4678902778905671</v>
      </c>
      <c r="R58" s="80">
        <f t="shared" si="1"/>
        <v>3.5420420675984401</v>
      </c>
    </row>
    <row r="59" spans="1:18" x14ac:dyDescent="0.25">
      <c r="A59" s="66" t="s">
        <v>44</v>
      </c>
      <c r="B59" s="79">
        <f t="shared" si="2"/>
        <v>2.4340290668129843</v>
      </c>
      <c r="C59" s="79">
        <f t="shared" si="2"/>
        <v>2.4148060178276896</v>
      </c>
      <c r="D59" s="79">
        <f t="shared" si="2"/>
        <v>2.5555631568567576</v>
      </c>
      <c r="E59" s="79">
        <f t="shared" si="2"/>
        <v>2.6798913931294339</v>
      </c>
      <c r="F59" s="79">
        <f t="shared" si="2"/>
        <v>2.6439168875597847</v>
      </c>
      <c r="G59" s="79">
        <f t="shared" si="2"/>
        <v>2.6604653061411612</v>
      </c>
      <c r="H59" s="79">
        <f t="shared" si="2"/>
        <v>2.7882702341745382</v>
      </c>
      <c r="I59" s="79">
        <f t="shared" si="2"/>
        <v>2.7477489611564105</v>
      </c>
      <c r="J59" s="79">
        <f t="shared" si="2"/>
        <v>2.7139404962977367</v>
      </c>
      <c r="K59" s="79">
        <f t="shared" si="2"/>
        <v>2.7316020652716264</v>
      </c>
      <c r="L59" s="79">
        <f t="shared" si="2"/>
        <v>2.7544306856334768</v>
      </c>
      <c r="M59" s="79">
        <f t="shared" si="2"/>
        <v>2.7404056355012081</v>
      </c>
      <c r="N59" s="79">
        <f t="shared" si="2"/>
        <v>2.6923458283219786</v>
      </c>
      <c r="O59" s="79">
        <f t="shared" si="2"/>
        <v>2.721649341150576</v>
      </c>
      <c r="P59" s="79">
        <f t="shared" si="2"/>
        <v>2.6954446587125624</v>
      </c>
      <c r="Q59" s="79">
        <f t="shared" si="1"/>
        <v>2.6518456884380583</v>
      </c>
      <c r="R59" s="80">
        <f t="shared" si="1"/>
        <v>2.616592252574093</v>
      </c>
    </row>
    <row r="60" spans="1:18" x14ac:dyDescent="0.25">
      <c r="A60" s="66" t="s">
        <v>45</v>
      </c>
      <c r="B60" s="79">
        <f t="shared" si="2"/>
        <v>1.7799088893842023</v>
      </c>
      <c r="C60" s="79">
        <f t="shared" si="2"/>
        <v>1.8050300885283768</v>
      </c>
      <c r="D60" s="79">
        <f t="shared" si="2"/>
        <v>1.7758104226370004</v>
      </c>
      <c r="E60" s="79">
        <f t="shared" si="2"/>
        <v>1.7167489511913652</v>
      </c>
      <c r="F60" s="79">
        <f t="shared" si="2"/>
        <v>1.6674632113920687</v>
      </c>
      <c r="G60" s="79">
        <f t="shared" si="2"/>
        <v>1.6215070382159913</v>
      </c>
      <c r="H60" s="79">
        <f t="shared" si="2"/>
        <v>1.5093303414345893</v>
      </c>
      <c r="I60" s="79">
        <f t="shared" si="2"/>
        <v>1.4625836383287834</v>
      </c>
      <c r="J60" s="79">
        <f t="shared" si="2"/>
        <v>1.4700961476012115</v>
      </c>
      <c r="K60" s="79">
        <f t="shared" si="2"/>
        <v>1.5098413416469427</v>
      </c>
      <c r="L60" s="79">
        <f t="shared" si="2"/>
        <v>1.5550672486809314</v>
      </c>
      <c r="M60" s="79">
        <f t="shared" si="2"/>
        <v>1.5974279715980186</v>
      </c>
      <c r="N60" s="79">
        <f t="shared" si="2"/>
        <v>1.6023859657586719</v>
      </c>
      <c r="O60" s="79">
        <f t="shared" si="2"/>
        <v>1.5905013234589298</v>
      </c>
      <c r="P60" s="79">
        <f t="shared" si="2"/>
        <v>1.6048441506706135</v>
      </c>
      <c r="Q60" s="79">
        <f t="shared" si="1"/>
        <v>1.6881359032672412</v>
      </c>
      <c r="R60" s="80">
        <f t="shared" si="1"/>
        <v>1.6772161505991523</v>
      </c>
    </row>
    <row r="61" spans="1:18" x14ac:dyDescent="0.25">
      <c r="A61" s="69" t="s">
        <v>46</v>
      </c>
      <c r="B61" s="79">
        <f t="shared" si="2"/>
        <v>0.3710398757913449</v>
      </c>
      <c r="C61" s="79">
        <f t="shared" si="2"/>
        <v>0.3577001508613078</v>
      </c>
      <c r="D61" s="79">
        <f t="shared" si="2"/>
        <v>0.36402214709368352</v>
      </c>
      <c r="E61" s="79">
        <f t="shared" si="2"/>
        <v>0.36644898311646262</v>
      </c>
      <c r="F61" s="79">
        <f t="shared" si="2"/>
        <v>0.37967861150147675</v>
      </c>
      <c r="G61" s="79">
        <f t="shared" si="2"/>
        <v>0.36248408124822257</v>
      </c>
      <c r="H61" s="79">
        <f t="shared" si="2"/>
        <v>0.34987406055338743</v>
      </c>
      <c r="I61" s="79">
        <f t="shared" si="2"/>
        <v>0.38323759697112958</v>
      </c>
      <c r="J61" s="79">
        <f t="shared" si="2"/>
        <v>0.39708891124336032</v>
      </c>
      <c r="K61" s="79">
        <f t="shared" si="2"/>
        <v>0.41619827935685005</v>
      </c>
      <c r="L61" s="79">
        <f t="shared" si="2"/>
        <v>0.41629188276811502</v>
      </c>
      <c r="M61" s="79">
        <f t="shared" si="2"/>
        <v>0.42437796094341573</v>
      </c>
      <c r="N61" s="79">
        <f t="shared" si="2"/>
        <v>0.42003219788604701</v>
      </c>
      <c r="O61" s="79">
        <f t="shared" si="2"/>
        <v>0.41219397230132904</v>
      </c>
      <c r="P61" s="79">
        <f t="shared" si="2"/>
        <v>0.40690339513799778</v>
      </c>
      <c r="Q61" s="79">
        <f t="shared" si="1"/>
        <v>0.41648373778745923</v>
      </c>
      <c r="R61" s="80">
        <f t="shared" si="1"/>
        <v>0.39670130159469763</v>
      </c>
    </row>
    <row r="62" spans="1:18" x14ac:dyDescent="0.25">
      <c r="A62" s="66" t="s">
        <v>47</v>
      </c>
      <c r="B62" s="79">
        <f t="shared" si="2"/>
        <v>2.3203225848945466</v>
      </c>
      <c r="C62" s="79">
        <f t="shared" si="2"/>
        <v>2.1670451283373802</v>
      </c>
      <c r="D62" s="79">
        <f t="shared" si="2"/>
        <v>1.8690822674372725</v>
      </c>
      <c r="E62" s="79">
        <f t="shared" si="2"/>
        <v>2.0794703058953092</v>
      </c>
      <c r="F62" s="79">
        <f t="shared" si="2"/>
        <v>1.8272945786788886</v>
      </c>
      <c r="G62" s="79">
        <f t="shared" si="2"/>
        <v>1.9214526619929075</v>
      </c>
      <c r="H62" s="79">
        <f t="shared" si="2"/>
        <v>2.3316351843196692</v>
      </c>
      <c r="I62" s="79">
        <f t="shared" si="2"/>
        <v>2.3599865868279761</v>
      </c>
      <c r="J62" s="79">
        <f t="shared" si="2"/>
        <v>2.3499885188336482</v>
      </c>
      <c r="K62" s="79">
        <f t="shared" si="2"/>
        <v>2.1874245724718562</v>
      </c>
      <c r="L62" s="79">
        <f t="shared" si="2"/>
        <v>1.6534267333683679</v>
      </c>
      <c r="M62" s="79">
        <f t="shared" si="2"/>
        <v>1.3507422947716285</v>
      </c>
      <c r="N62" s="79">
        <f t="shared" si="2"/>
        <v>1.4281191614321054</v>
      </c>
      <c r="O62" s="79">
        <f t="shared" si="2"/>
        <v>1.5698788279329907</v>
      </c>
      <c r="P62" s="79">
        <f t="shared" si="2"/>
        <v>1.5531724745069138</v>
      </c>
      <c r="Q62" s="79">
        <f t="shared" si="1"/>
        <v>1.3561915292910913</v>
      </c>
      <c r="R62" s="80">
        <f t="shared" si="1"/>
        <v>1.4640994170007287</v>
      </c>
    </row>
    <row r="63" spans="1:18" x14ac:dyDescent="0.25">
      <c r="A63" s="69" t="s">
        <v>48</v>
      </c>
      <c r="B63" s="79">
        <f t="shared" si="2"/>
        <v>1.4967981458299693</v>
      </c>
      <c r="C63" s="79">
        <f t="shared" si="2"/>
        <v>1.4994248267359103</v>
      </c>
      <c r="D63" s="79">
        <f t="shared" si="2"/>
        <v>1.4661049587367865</v>
      </c>
      <c r="E63" s="79">
        <f t="shared" si="2"/>
        <v>1.48699190484614</v>
      </c>
      <c r="F63" s="79">
        <f t="shared" si="2"/>
        <v>1.5244509533682116</v>
      </c>
      <c r="G63" s="79">
        <f t="shared" si="2"/>
        <v>1.562950308788446</v>
      </c>
      <c r="H63" s="79">
        <f t="shared" si="2"/>
        <v>1.5007007241261612</v>
      </c>
      <c r="I63" s="79">
        <f t="shared" si="2"/>
        <v>1.5563733893457241</v>
      </c>
      <c r="J63" s="79">
        <f t="shared" si="2"/>
        <v>1.6278569637648261</v>
      </c>
      <c r="K63" s="79">
        <f t="shared" si="2"/>
        <v>1.7152589080811325</v>
      </c>
      <c r="L63" s="79">
        <f t="shared" si="2"/>
        <v>1.8170972347729135</v>
      </c>
      <c r="M63" s="79">
        <f t="shared" si="2"/>
        <v>1.860426535099106</v>
      </c>
      <c r="N63" s="79">
        <f t="shared" si="2"/>
        <v>1.8185148909896283</v>
      </c>
      <c r="O63" s="79">
        <f t="shared" si="2"/>
        <v>1.7694997761170455</v>
      </c>
      <c r="P63" s="79">
        <f t="shared" si="2"/>
        <v>1.7692599476943669</v>
      </c>
      <c r="Q63" s="79">
        <f t="shared" si="1"/>
        <v>1.8215017696241489</v>
      </c>
      <c r="R63" s="80">
        <f t="shared" si="1"/>
        <v>1.7929695174878215</v>
      </c>
    </row>
    <row r="64" spans="1:18" x14ac:dyDescent="0.25">
      <c r="A64" s="66" t="s">
        <v>49</v>
      </c>
      <c r="B64" s="79">
        <f t="shared" si="2"/>
        <v>1.9119854767491284</v>
      </c>
      <c r="C64" s="79">
        <f t="shared" si="2"/>
        <v>1.9399067917242809</v>
      </c>
      <c r="D64" s="79">
        <f t="shared" si="2"/>
        <v>1.8602355859096926</v>
      </c>
      <c r="E64" s="79">
        <f t="shared" si="2"/>
        <v>2.0542061839305514</v>
      </c>
      <c r="F64" s="79">
        <f t="shared" si="2"/>
        <v>2.0604872713543414</v>
      </c>
      <c r="G64" s="79">
        <f t="shared" si="2"/>
        <v>2.0017894848111286</v>
      </c>
      <c r="H64" s="79">
        <f t="shared" si="2"/>
        <v>2.1400641111411134</v>
      </c>
      <c r="I64" s="79">
        <f t="shared" si="2"/>
        <v>2.0967886372953783</v>
      </c>
      <c r="J64" s="79">
        <f t="shared" si="2"/>
        <v>1.8741290263217476</v>
      </c>
      <c r="K64" s="79">
        <f t="shared" si="2"/>
        <v>1.7896871789689091</v>
      </c>
      <c r="L64" s="79">
        <f t="shared" si="2"/>
        <v>1.8106806696359872</v>
      </c>
      <c r="M64" s="79">
        <f t="shared" si="2"/>
        <v>1.9671748775657378</v>
      </c>
      <c r="N64" s="79">
        <f t="shared" si="2"/>
        <v>2.1239791335045473</v>
      </c>
      <c r="O64" s="79">
        <f t="shared" si="2"/>
        <v>2.1525616740879991</v>
      </c>
      <c r="P64" s="79">
        <f t="shared" si="2"/>
        <v>1.9550187816221827</v>
      </c>
      <c r="Q64" s="79">
        <f t="shared" si="1"/>
        <v>1.7577455077979618</v>
      </c>
      <c r="R64" s="80">
        <f t="shared" si="1"/>
        <v>1.9569143113266092</v>
      </c>
    </row>
    <row r="65" spans="1:18" x14ac:dyDescent="0.25">
      <c r="A65" s="66" t="s">
        <v>50</v>
      </c>
      <c r="B65" s="79">
        <f t="shared" si="2"/>
        <v>0.36465750027623189</v>
      </c>
      <c r="C65" s="79">
        <f t="shared" si="2"/>
        <v>0.36001820983787614</v>
      </c>
      <c r="D65" s="79">
        <f t="shared" si="2"/>
        <v>0.34781115256474726</v>
      </c>
      <c r="E65" s="79">
        <f t="shared" si="2"/>
        <v>0.35090064967814372</v>
      </c>
      <c r="F65" s="79">
        <f t="shared" si="2"/>
        <v>0.41943182600526718</v>
      </c>
      <c r="G65" s="79">
        <f t="shared" si="2"/>
        <v>0.53349078892896173</v>
      </c>
      <c r="H65" s="79">
        <f t="shared" si="2"/>
        <v>0.59003262441831827</v>
      </c>
      <c r="I65" s="79">
        <f t="shared" si="2"/>
        <v>0.5333977076366816</v>
      </c>
      <c r="J65" s="79">
        <f t="shared" si="2"/>
        <v>0.43137686995338581</v>
      </c>
      <c r="K65" s="79">
        <f t="shared" si="2"/>
        <v>0.41226287688814878</v>
      </c>
      <c r="L65" s="79">
        <f t="shared" si="2"/>
        <v>0.44372644562661723</v>
      </c>
      <c r="M65" s="79">
        <f t="shared" si="2"/>
        <v>0.48873945565148003</v>
      </c>
      <c r="N65" s="79">
        <f t="shared" si="2"/>
        <v>0.42995800765431486</v>
      </c>
      <c r="O65" s="79">
        <f t="shared" si="2"/>
        <v>0.38238126805667372</v>
      </c>
      <c r="P65" s="79">
        <f t="shared" si="2"/>
        <v>0.39314089461699719</v>
      </c>
      <c r="Q65" s="79">
        <f t="shared" si="1"/>
        <v>0.44307143759711975</v>
      </c>
      <c r="R65" s="80">
        <f t="shared" si="1"/>
        <v>0.41246330323941827</v>
      </c>
    </row>
    <row r="66" spans="1:18" x14ac:dyDescent="0.25">
      <c r="A66" s="66" t="s">
        <v>51</v>
      </c>
      <c r="B66" s="79">
        <f t="shared" si="2"/>
        <v>1.7822282359091699</v>
      </c>
      <c r="C66" s="79">
        <f t="shared" si="2"/>
        <v>1.7827395633293288</v>
      </c>
      <c r="D66" s="79">
        <f t="shared" si="2"/>
        <v>1.9119368114299669</v>
      </c>
      <c r="E66" s="79">
        <f t="shared" si="2"/>
        <v>1.7211998341147454</v>
      </c>
      <c r="F66" s="79">
        <f t="shared" si="2"/>
        <v>1.6892771506809119</v>
      </c>
      <c r="G66" s="79">
        <f t="shared" si="2"/>
        <v>1.6561662952697405</v>
      </c>
      <c r="H66" s="79">
        <f t="shared" si="2"/>
        <v>1.576323416810999</v>
      </c>
      <c r="I66" s="79">
        <f t="shared" si="2"/>
        <v>1.6172773744746145</v>
      </c>
      <c r="J66" s="79">
        <f t="shared" si="2"/>
        <v>1.6379607617896645</v>
      </c>
      <c r="K66" s="79">
        <f t="shared" si="2"/>
        <v>1.6925772726202282</v>
      </c>
      <c r="L66" s="79">
        <f t="shared" si="2"/>
        <v>1.6971173194381701</v>
      </c>
      <c r="M66" s="79">
        <f t="shared" si="2"/>
        <v>1.6973721292642783</v>
      </c>
      <c r="N66" s="79">
        <f t="shared" si="2"/>
        <v>1.7157046369388778</v>
      </c>
      <c r="O66" s="79">
        <f t="shared" si="2"/>
        <v>1.7007788170918889</v>
      </c>
      <c r="P66" s="79">
        <f t="shared" si="2"/>
        <v>1.7242940993145817</v>
      </c>
      <c r="Q66" s="79">
        <f t="shared" si="1"/>
        <v>1.7944700859853817</v>
      </c>
      <c r="R66" s="80">
        <f t="shared" si="1"/>
        <v>1.7473241579088978</v>
      </c>
    </row>
    <row r="67" spans="1:18" x14ac:dyDescent="0.25">
      <c r="A67" s="66" t="s">
        <v>52</v>
      </c>
      <c r="B67" s="79">
        <f t="shared" si="2"/>
        <v>5.783595226751288</v>
      </c>
      <c r="C67" s="79">
        <f t="shared" si="2"/>
        <v>5.6043790777353237</v>
      </c>
      <c r="D67" s="79">
        <f t="shared" si="2"/>
        <v>5.6506936952706512</v>
      </c>
      <c r="E67" s="79">
        <f t="shared" si="2"/>
        <v>5.7452597027130698</v>
      </c>
      <c r="F67" s="79">
        <f t="shared" si="2"/>
        <v>5.8469550742451482</v>
      </c>
      <c r="G67" s="79">
        <f t="shared" si="2"/>
        <v>5.8220833812773227</v>
      </c>
      <c r="H67" s="79">
        <f t="shared" si="2"/>
        <v>5.7291933396276802</v>
      </c>
      <c r="I67" s="79">
        <f t="shared" si="2"/>
        <v>5.7334455149062213</v>
      </c>
      <c r="J67" s="79">
        <f t="shared" si="2"/>
        <v>5.7054503490325041</v>
      </c>
      <c r="K67" s="79">
        <f t="shared" si="2"/>
        <v>5.7358460593470557</v>
      </c>
      <c r="L67" s="79">
        <f t="shared" si="2"/>
        <v>5.9718683067500047</v>
      </c>
      <c r="M67" s="79">
        <f t="shared" si="2"/>
        <v>6.1955305798439282</v>
      </c>
      <c r="N67" s="79">
        <f t="shared" si="2"/>
        <v>6.0546220096151746</v>
      </c>
      <c r="O67" s="79">
        <f t="shared" si="2"/>
        <v>5.9815059484312352</v>
      </c>
      <c r="P67" s="79">
        <f t="shared" si="2"/>
        <v>5.9535990327123827</v>
      </c>
      <c r="Q67" s="79">
        <f t="shared" si="1"/>
        <v>6.1344227446698492</v>
      </c>
      <c r="R67" s="80">
        <f t="shared" si="1"/>
        <v>6.1569724508317565</v>
      </c>
    </row>
    <row r="68" spans="1:18" x14ac:dyDescent="0.25">
      <c r="A68" s="69" t="s">
        <v>53</v>
      </c>
      <c r="B68" s="79">
        <f t="shared" si="2"/>
        <v>3.7591582655967279E-2</v>
      </c>
      <c r="C68" s="79">
        <f t="shared" si="2"/>
        <v>3.8897852961574872E-2</v>
      </c>
      <c r="D68" s="79">
        <f t="shared" si="2"/>
        <v>3.5144098451037525E-2</v>
      </c>
      <c r="E68" s="79">
        <f t="shared" si="2"/>
        <v>3.4936424724168365E-2</v>
      </c>
      <c r="F68" s="79">
        <f t="shared" si="2"/>
        <v>3.596174678037297E-2</v>
      </c>
      <c r="G68" s="79">
        <f t="shared" si="2"/>
        <v>3.6093632266127919E-2</v>
      </c>
      <c r="H68" s="79">
        <f t="shared" si="2"/>
        <v>3.3356997307683725E-2</v>
      </c>
      <c r="I68" s="79">
        <f t="shared" si="2"/>
        <v>3.4773699968514392E-2</v>
      </c>
      <c r="J68" s="79">
        <f t="shared" si="2"/>
        <v>3.6093331139634165E-2</v>
      </c>
      <c r="K68" s="79">
        <f t="shared" si="2"/>
        <v>3.6017852593680781E-2</v>
      </c>
      <c r="L68" s="79">
        <f t="shared" si="2"/>
        <v>3.8189137177684795E-2</v>
      </c>
      <c r="M68" s="79">
        <f t="shared" si="2"/>
        <v>3.8414141128443019E-2</v>
      </c>
      <c r="N68" s="79">
        <f t="shared" si="2"/>
        <v>3.6777507944961055E-2</v>
      </c>
      <c r="O68" s="79">
        <f t="shared" si="2"/>
        <v>3.6805263645981003E-2</v>
      </c>
      <c r="P68" s="79">
        <f t="shared" si="2"/>
        <v>3.6767573169472496E-2</v>
      </c>
      <c r="Q68" s="79">
        <f t="shared" si="1"/>
        <v>3.6657106946336601E-2</v>
      </c>
      <c r="R68" s="80">
        <f t="shared" si="1"/>
        <v>3.660081601263742E-2</v>
      </c>
    </row>
    <row r="69" spans="1:18" x14ac:dyDescent="0.25">
      <c r="A69" s="66" t="s">
        <v>54</v>
      </c>
      <c r="B69" s="79">
        <f t="shared" si="2"/>
        <v>0.10323235268165003</v>
      </c>
      <c r="C69" s="79">
        <f t="shared" si="2"/>
        <v>9.8198216339146174E-2</v>
      </c>
      <c r="D69" s="79">
        <f t="shared" si="2"/>
        <v>9.8175508739161865E-2</v>
      </c>
      <c r="E69" s="79">
        <f t="shared" si="2"/>
        <v>9.2737328288073406E-2</v>
      </c>
      <c r="F69" s="79">
        <f t="shared" si="2"/>
        <v>8.9782128395856059E-2</v>
      </c>
      <c r="G69" s="79">
        <f t="shared" si="2"/>
        <v>8.66709085611755E-2</v>
      </c>
      <c r="H69" s="79">
        <f t="shared" si="2"/>
        <v>7.8174530902967942E-2</v>
      </c>
      <c r="I69" s="79">
        <f t="shared" si="2"/>
        <v>7.9549289227692499E-2</v>
      </c>
      <c r="J69" s="79">
        <f t="shared" si="2"/>
        <v>8.0101146635688569E-2</v>
      </c>
      <c r="K69" s="79">
        <f t="shared" si="2"/>
        <v>8.1263149314581742E-2</v>
      </c>
      <c r="L69" s="79">
        <f t="shared" si="2"/>
        <v>8.4177315348151108E-2</v>
      </c>
      <c r="M69" s="79">
        <f t="shared" si="2"/>
        <v>8.3093645393002416E-2</v>
      </c>
      <c r="N69" s="79">
        <f t="shared" si="2"/>
        <v>8.2320730828689861E-2</v>
      </c>
      <c r="O69" s="79">
        <f t="shared" si="2"/>
        <v>7.9300912887746475E-2</v>
      </c>
      <c r="P69" s="79">
        <f t="shared" ref="C69:P84" si="3">(P27/P$10)*100</f>
        <v>7.8522510799380482E-2</v>
      </c>
      <c r="Q69" s="79">
        <f t="shared" ref="Q69:R69" si="4">(Q27/Q$10)*100</f>
        <v>8.2288823579210163E-2</v>
      </c>
      <c r="R69" s="80">
        <f t="shared" si="4"/>
        <v>7.90959314225331E-2</v>
      </c>
    </row>
    <row r="70" spans="1:18" x14ac:dyDescent="0.25">
      <c r="A70" s="66" t="s">
        <v>55</v>
      </c>
      <c r="B70" s="79">
        <f t="shared" si="2"/>
        <v>1.7977298808656446</v>
      </c>
      <c r="C70" s="79">
        <f t="shared" si="3"/>
        <v>1.7234916522480888</v>
      </c>
      <c r="D70" s="79">
        <f t="shared" si="3"/>
        <v>1.6772023335294242</v>
      </c>
      <c r="E70" s="79">
        <f t="shared" si="3"/>
        <v>1.7818195343961014</v>
      </c>
      <c r="F70" s="79">
        <f t="shared" si="3"/>
        <v>1.7120318240967696</v>
      </c>
      <c r="G70" s="79">
        <f t="shared" si="3"/>
        <v>1.7574763017619948</v>
      </c>
      <c r="H70" s="79">
        <f t="shared" si="3"/>
        <v>1.8194583259564974</v>
      </c>
      <c r="I70" s="79">
        <f t="shared" si="3"/>
        <v>1.753852650592733</v>
      </c>
      <c r="J70" s="79">
        <f t="shared" si="3"/>
        <v>1.7383692473764398</v>
      </c>
      <c r="K70" s="79">
        <f t="shared" si="3"/>
        <v>1.7542837543517673</v>
      </c>
      <c r="L70" s="79">
        <f t="shared" si="3"/>
        <v>1.7156034823921189</v>
      </c>
      <c r="M70" s="79">
        <f t="shared" si="3"/>
        <v>1.7010452090202453</v>
      </c>
      <c r="N70" s="79">
        <f t="shared" si="3"/>
        <v>1.6537529147378087</v>
      </c>
      <c r="O70" s="79">
        <f t="shared" si="3"/>
        <v>1.6186889041543879</v>
      </c>
      <c r="P70" s="79">
        <f t="shared" si="3"/>
        <v>1.6223409250962466</v>
      </c>
      <c r="Q70" s="79">
        <f t="shared" ref="Q70:R70" si="5">(Q28/Q$10)*100</f>
        <v>1.6641321733319054</v>
      </c>
      <c r="R70" s="80">
        <f t="shared" si="5"/>
        <v>1.6541446235918207</v>
      </c>
    </row>
    <row r="71" spans="1:18" x14ac:dyDescent="0.25">
      <c r="A71" s="66" t="s">
        <v>56</v>
      </c>
      <c r="B71" s="79">
        <f t="shared" si="2"/>
        <v>1.2425403801800081</v>
      </c>
      <c r="C71" s="79">
        <f t="shared" si="3"/>
        <v>1.2470554517396253</v>
      </c>
      <c r="D71" s="79">
        <f t="shared" si="3"/>
        <v>1.15779134337109</v>
      </c>
      <c r="E71" s="79">
        <f t="shared" si="3"/>
        <v>1.3614732693078426</v>
      </c>
      <c r="F71" s="79">
        <f t="shared" si="3"/>
        <v>1.354208033811674</v>
      </c>
      <c r="G71" s="79">
        <f t="shared" si="3"/>
        <v>1.273940295069385</v>
      </c>
      <c r="H71" s="79">
        <f t="shared" si="3"/>
        <v>1.3053107872453797</v>
      </c>
      <c r="I71" s="79">
        <f t="shared" si="3"/>
        <v>1.271319096559947</v>
      </c>
      <c r="J71" s="79">
        <f t="shared" si="3"/>
        <v>1.1466070606387764</v>
      </c>
      <c r="K71" s="79">
        <f t="shared" si="3"/>
        <v>1.0959408643870383</v>
      </c>
      <c r="L71" s="79">
        <f t="shared" si="3"/>
        <v>1.0769106813806151</v>
      </c>
      <c r="M71" s="79">
        <f t="shared" si="3"/>
        <v>1.0931316813008842</v>
      </c>
      <c r="N71" s="79">
        <f t="shared" si="3"/>
        <v>1.1716402687267919</v>
      </c>
      <c r="O71" s="79">
        <f t="shared" si="3"/>
        <v>1.2028736662701669</v>
      </c>
      <c r="P71" s="79">
        <f t="shared" si="3"/>
        <v>1.0589009033285917</v>
      </c>
      <c r="Q71" s="79">
        <f t="shared" ref="Q71:R71" si="6">(Q29/Q$10)*100</f>
        <v>0.84453487093617452</v>
      </c>
      <c r="R71" s="80">
        <f t="shared" si="6"/>
        <v>1.2288439089378431</v>
      </c>
    </row>
    <row r="72" spans="1:18" x14ac:dyDescent="0.25">
      <c r="A72" s="69" t="s">
        <v>57</v>
      </c>
      <c r="B72" s="79">
        <f t="shared" si="2"/>
        <v>1.2791714486233903</v>
      </c>
      <c r="C72" s="79">
        <f t="shared" si="3"/>
        <v>1.2292054070084353</v>
      </c>
      <c r="D72" s="79">
        <f t="shared" si="3"/>
        <v>1.2225681779679924</v>
      </c>
      <c r="E72" s="79">
        <f t="shared" si="3"/>
        <v>1.2801084882243972</v>
      </c>
      <c r="F72" s="79">
        <f t="shared" si="3"/>
        <v>1.367074362345031</v>
      </c>
      <c r="G72" s="79">
        <f t="shared" si="3"/>
        <v>1.3362178653411705</v>
      </c>
      <c r="H72" s="79">
        <f t="shared" si="3"/>
        <v>1.2538196142358544</v>
      </c>
      <c r="I72" s="79">
        <f t="shared" si="3"/>
        <v>1.2723017074396297</v>
      </c>
      <c r="J72" s="79">
        <f t="shared" si="3"/>
        <v>1.3050291607904358</v>
      </c>
      <c r="K72" s="79">
        <f t="shared" si="3"/>
        <v>1.2517639947522099</v>
      </c>
      <c r="L72" s="79">
        <f t="shared" si="3"/>
        <v>1.3065343572737198</v>
      </c>
      <c r="M72" s="79">
        <f t="shared" si="3"/>
        <v>1.3535511762155046</v>
      </c>
      <c r="N72" s="79">
        <f t="shared" si="3"/>
        <v>1.3495571130001058</v>
      </c>
      <c r="O72" s="79">
        <f t="shared" si="3"/>
        <v>1.3396865818343893</v>
      </c>
      <c r="P72" s="79">
        <f t="shared" si="3"/>
        <v>1.3345990818609017</v>
      </c>
      <c r="Q72" s="79">
        <f t="shared" ref="Q72:R72" si="7">(Q30/Q$10)*100</f>
        <v>1.3620984024357929</v>
      </c>
      <c r="R72" s="80">
        <f t="shared" si="7"/>
        <v>1.3588192346697272</v>
      </c>
    </row>
    <row r="73" spans="1:18" x14ac:dyDescent="0.25">
      <c r="A73" s="66" t="s">
        <v>58</v>
      </c>
      <c r="B73" s="79">
        <f t="shared" si="2"/>
        <v>2.3531154832735837</v>
      </c>
      <c r="C73" s="79">
        <f t="shared" si="3"/>
        <v>2.5304049782847811</v>
      </c>
      <c r="D73" s="79">
        <f t="shared" si="3"/>
        <v>2.4791403105885097</v>
      </c>
      <c r="E73" s="79">
        <f t="shared" si="3"/>
        <v>3.2006248701303912</v>
      </c>
      <c r="F73" s="79">
        <f t="shared" si="3"/>
        <v>3.3566181322382564</v>
      </c>
      <c r="G73" s="79">
        <f t="shared" si="3"/>
        <v>4.3392353686549168</v>
      </c>
      <c r="H73" s="79">
        <f t="shared" si="3"/>
        <v>5.77380729596943</v>
      </c>
      <c r="I73" s="79">
        <f t="shared" si="3"/>
        <v>5.9212546682655409</v>
      </c>
      <c r="J73" s="79">
        <f t="shared" si="3"/>
        <v>5.9115028958676996</v>
      </c>
      <c r="K73" s="79">
        <f t="shared" si="3"/>
        <v>4.8975468961019821</v>
      </c>
      <c r="L73" s="79">
        <f t="shared" si="3"/>
        <v>3.8166357563308084</v>
      </c>
      <c r="M73" s="79">
        <f t="shared" si="3"/>
        <v>3.0488452043612591</v>
      </c>
      <c r="N73" s="79">
        <f t="shared" si="3"/>
        <v>3.2851210181347117</v>
      </c>
      <c r="O73" s="79">
        <f t="shared" si="3"/>
        <v>3.5767613137759202</v>
      </c>
      <c r="P73" s="79">
        <f t="shared" si="3"/>
        <v>3.6314513472972196</v>
      </c>
      <c r="Q73" s="79">
        <f t="shared" ref="Q73:R73" si="8">(Q31/Q$10)*100</f>
        <v>3.1481932699585524</v>
      </c>
      <c r="R73" s="80">
        <f t="shared" si="8"/>
        <v>3.3518652672101399</v>
      </c>
    </row>
    <row r="74" spans="1:18" x14ac:dyDescent="0.25">
      <c r="A74" s="69" t="s">
        <v>59</v>
      </c>
      <c r="B74" s="79">
        <f t="shared" si="2"/>
        <v>1.5295364145876047</v>
      </c>
      <c r="C74" s="79">
        <f t="shared" si="3"/>
        <v>1.5694369019450718</v>
      </c>
      <c r="D74" s="79">
        <f t="shared" si="3"/>
        <v>1.5207865816493515</v>
      </c>
      <c r="E74" s="79">
        <f t="shared" si="3"/>
        <v>1.4511133481863894</v>
      </c>
      <c r="F74" s="79">
        <f t="shared" si="3"/>
        <v>1.4789461289052932</v>
      </c>
      <c r="G74" s="79">
        <f t="shared" si="3"/>
        <v>1.4159479474014032</v>
      </c>
      <c r="H74" s="79">
        <f t="shared" si="3"/>
        <v>1.3816519472680695</v>
      </c>
      <c r="I74" s="79">
        <f t="shared" si="3"/>
        <v>1.4017348222725727</v>
      </c>
      <c r="J74" s="79">
        <f t="shared" si="3"/>
        <v>1.421231496436427</v>
      </c>
      <c r="K74" s="79">
        <f t="shared" si="3"/>
        <v>1.440710903270735</v>
      </c>
      <c r="L74" s="79">
        <f t="shared" si="3"/>
        <v>1.5198042204517752</v>
      </c>
      <c r="M74" s="79">
        <f t="shared" si="3"/>
        <v>1.6083890686094411</v>
      </c>
      <c r="N74" s="79">
        <f t="shared" si="3"/>
        <v>1.5276760303346593</v>
      </c>
      <c r="O74" s="79">
        <f t="shared" si="3"/>
        <v>1.501827141316564</v>
      </c>
      <c r="P74" s="79">
        <f t="shared" si="3"/>
        <v>1.5006019045595433</v>
      </c>
      <c r="Q74" s="79">
        <f t="shared" ref="Q74:R74" si="9">(Q32/Q$10)*100</f>
        <v>1.5672181616153869</v>
      </c>
      <c r="R74" s="80">
        <f t="shared" si="9"/>
        <v>1.5265337147171205</v>
      </c>
    </row>
    <row r="75" spans="1:18" x14ac:dyDescent="0.25">
      <c r="A75" s="66" t="s">
        <v>60</v>
      </c>
      <c r="B75" s="79">
        <f t="shared" si="2"/>
        <v>1.5085300941181066</v>
      </c>
      <c r="C75" s="79">
        <f t="shared" si="3"/>
        <v>1.5689757302694851</v>
      </c>
      <c r="D75" s="79">
        <f t="shared" si="3"/>
        <v>1.5767168014948481</v>
      </c>
      <c r="E75" s="79">
        <f t="shared" si="3"/>
        <v>1.6183729502108632</v>
      </c>
      <c r="F75" s="79">
        <f t="shared" si="3"/>
        <v>1.6551626559286072</v>
      </c>
      <c r="G75" s="79">
        <f t="shared" si="3"/>
        <v>1.598672662340755</v>
      </c>
      <c r="H75" s="79">
        <f t="shared" si="3"/>
        <v>1.5198356536833806</v>
      </c>
      <c r="I75" s="79">
        <f t="shared" si="3"/>
        <v>1.4848605659342216</v>
      </c>
      <c r="J75" s="79">
        <f t="shared" si="3"/>
        <v>1.5049934988083147</v>
      </c>
      <c r="K75" s="79">
        <f t="shared" si="3"/>
        <v>1.5261104401058891</v>
      </c>
      <c r="L75" s="79">
        <f t="shared" si="3"/>
        <v>1.5576176806120041</v>
      </c>
      <c r="M75" s="79">
        <f t="shared" si="3"/>
        <v>1.5988439249661406</v>
      </c>
      <c r="N75" s="79">
        <f t="shared" si="3"/>
        <v>1.5693591171726387</v>
      </c>
      <c r="O75" s="79">
        <f t="shared" si="3"/>
        <v>1.5633537400571929</v>
      </c>
      <c r="P75" s="79">
        <f t="shared" si="3"/>
        <v>1.536564207820986</v>
      </c>
      <c r="Q75" s="79">
        <f t="shared" ref="Q75:R75" si="10">(Q33/Q$10)*100</f>
        <v>1.576040098198328</v>
      </c>
      <c r="R75" s="80">
        <f t="shared" si="10"/>
        <v>1.5595710154112046</v>
      </c>
    </row>
    <row r="76" spans="1:18" x14ac:dyDescent="0.25">
      <c r="A76" s="66" t="s">
        <v>61</v>
      </c>
      <c r="B76" s="79">
        <f t="shared" si="2"/>
        <v>0.3301557734019418</v>
      </c>
      <c r="C76" s="79">
        <f t="shared" si="3"/>
        <v>0.34875867816814232</v>
      </c>
      <c r="D76" s="79">
        <f t="shared" si="3"/>
        <v>0.36542094318633206</v>
      </c>
      <c r="E76" s="79">
        <f t="shared" si="3"/>
        <v>0.42494883850304832</v>
      </c>
      <c r="F76" s="79">
        <f t="shared" si="3"/>
        <v>0.45704617861804131</v>
      </c>
      <c r="G76" s="79">
        <f t="shared" si="3"/>
        <v>0.5304386980413679</v>
      </c>
      <c r="H76" s="79">
        <f t="shared" si="3"/>
        <v>0.5876037041075709</v>
      </c>
      <c r="I76" s="79">
        <f t="shared" si="3"/>
        <v>0.56050399926170358</v>
      </c>
      <c r="J76" s="79">
        <f t="shared" si="3"/>
        <v>0.62978936174211231</v>
      </c>
      <c r="K76" s="79">
        <f t="shared" si="3"/>
        <v>0.58793151661044696</v>
      </c>
      <c r="L76" s="79">
        <f t="shared" si="3"/>
        <v>0.43264229117999781</v>
      </c>
      <c r="M76" s="79">
        <f t="shared" si="3"/>
        <v>0.38180804637488919</v>
      </c>
      <c r="N76" s="79">
        <f t="shared" si="3"/>
        <v>0.39251821362073769</v>
      </c>
      <c r="O76" s="79">
        <f t="shared" si="3"/>
        <v>0.40832370669491086</v>
      </c>
      <c r="P76" s="79">
        <f t="shared" si="3"/>
        <v>0.38194504205076835</v>
      </c>
      <c r="Q76" s="79">
        <f t="shared" ref="Q76:R76" si="11">(Q34/Q$10)*100</f>
        <v>0.33586884580788856</v>
      </c>
      <c r="R76" s="80">
        <f t="shared" si="11"/>
        <v>0.34749814309376964</v>
      </c>
    </row>
    <row r="77" spans="1:18" x14ac:dyDescent="0.25">
      <c r="A77" s="66" t="s">
        <v>62</v>
      </c>
      <c r="B77" s="79">
        <f t="shared" si="2"/>
        <v>0.81359556432727231</v>
      </c>
      <c r="C77" s="79">
        <f t="shared" si="3"/>
        <v>0.85301325657332894</v>
      </c>
      <c r="D77" s="79">
        <f t="shared" si="3"/>
        <v>0.82831683689977753</v>
      </c>
      <c r="E77" s="79">
        <f t="shared" si="3"/>
        <v>0.80456497660988857</v>
      </c>
      <c r="F77" s="79">
        <f t="shared" si="3"/>
        <v>0.8011132077188603</v>
      </c>
      <c r="G77" s="79">
        <f t="shared" si="3"/>
        <v>0.78683021126491681</v>
      </c>
      <c r="H77" s="79">
        <f t="shared" si="3"/>
        <v>0.77008825192452535</v>
      </c>
      <c r="I77" s="79">
        <f t="shared" si="3"/>
        <v>0.78652772480906175</v>
      </c>
      <c r="J77" s="79">
        <f t="shared" si="3"/>
        <v>0.76465591177524173</v>
      </c>
      <c r="K77" s="79">
        <f t="shared" si="3"/>
        <v>0.74981387389046605</v>
      </c>
      <c r="L77" s="79">
        <f t="shared" si="3"/>
        <v>0.79293597362290524</v>
      </c>
      <c r="M77" s="79">
        <f t="shared" si="3"/>
        <v>0.82580238737775757</v>
      </c>
      <c r="N77" s="79">
        <f t="shared" si="3"/>
        <v>0.82929848142089968</v>
      </c>
      <c r="O77" s="79">
        <f t="shared" si="3"/>
        <v>0.80487794896347276</v>
      </c>
      <c r="P77" s="79">
        <f t="shared" si="3"/>
        <v>0.80491593646018034</v>
      </c>
      <c r="Q77" s="79">
        <f t="shared" ref="Q77:R77" si="12">(Q35/Q$10)*100</f>
        <v>0.82559980837719638</v>
      </c>
      <c r="R77" s="80">
        <f t="shared" si="12"/>
        <v>0.82676356016502706</v>
      </c>
    </row>
    <row r="78" spans="1:18" x14ac:dyDescent="0.25">
      <c r="A78" s="66" t="s">
        <v>63</v>
      </c>
      <c r="B78" s="79">
        <f t="shared" si="2"/>
        <v>1.630828777105614</v>
      </c>
      <c r="C78" s="79">
        <f t="shared" si="3"/>
        <v>1.6620159041363876</v>
      </c>
      <c r="D78" s="79">
        <f t="shared" si="3"/>
        <v>1.5990067195183675</v>
      </c>
      <c r="E78" s="79">
        <f t="shared" si="3"/>
        <v>1.5608271558728364</v>
      </c>
      <c r="F78" s="79">
        <f t="shared" si="3"/>
        <v>1.5888531324304571</v>
      </c>
      <c r="G78" s="79">
        <f t="shared" si="3"/>
        <v>1.5476754176292793</v>
      </c>
      <c r="H78" s="79">
        <f t="shared" si="3"/>
        <v>1.4506177563871185</v>
      </c>
      <c r="I78" s="79">
        <f t="shared" si="3"/>
        <v>1.4447137552723932</v>
      </c>
      <c r="J78" s="79">
        <f t="shared" si="3"/>
        <v>1.4862040956763014</v>
      </c>
      <c r="K78" s="79">
        <f t="shared" si="3"/>
        <v>1.5372692998143496</v>
      </c>
      <c r="L78" s="79">
        <f t="shared" si="3"/>
        <v>1.5727426668625006</v>
      </c>
      <c r="M78" s="79">
        <f t="shared" si="3"/>
        <v>1.6081025838235077</v>
      </c>
      <c r="N78" s="79">
        <f t="shared" si="3"/>
        <v>1.6211696053617581</v>
      </c>
      <c r="O78" s="79">
        <f t="shared" si="3"/>
        <v>1.6072964472134632</v>
      </c>
      <c r="P78" s="79">
        <f t="shared" si="3"/>
        <v>1.6110326295792259</v>
      </c>
      <c r="Q78" s="79">
        <f t="shared" ref="Q78:R78" si="13">(Q36/Q$10)*100</f>
        <v>1.6522593954877558</v>
      </c>
      <c r="R78" s="80">
        <f t="shared" si="13"/>
        <v>1.6363413611058204</v>
      </c>
    </row>
    <row r="79" spans="1:18" x14ac:dyDescent="0.25">
      <c r="A79" s="69" t="s">
        <v>77</v>
      </c>
      <c r="B79" s="79">
        <f t="shared" si="2"/>
        <v>0.14477718489536814</v>
      </c>
      <c r="C79" s="79">
        <f t="shared" si="3"/>
        <v>0.14692884410617002</v>
      </c>
      <c r="D79" s="79">
        <f t="shared" si="3"/>
        <v>0.15290763360912021</v>
      </c>
      <c r="E79" s="79">
        <f t="shared" si="3"/>
        <v>0.14449234775223513</v>
      </c>
      <c r="F79" s="79">
        <f t="shared" si="3"/>
        <v>0.15016374636906618</v>
      </c>
      <c r="G79" s="79">
        <f t="shared" si="3"/>
        <v>0.14434285947958633</v>
      </c>
      <c r="H79" s="79">
        <f t="shared" si="3"/>
        <v>0.13850845110952648</v>
      </c>
      <c r="I79" s="79">
        <f t="shared" si="3"/>
        <v>0.14012662542376544</v>
      </c>
      <c r="J79" s="79">
        <f t="shared" si="3"/>
        <v>0.14653164542812894</v>
      </c>
      <c r="K79" s="79">
        <f t="shared" si="3"/>
        <v>0.15001795515703018</v>
      </c>
      <c r="L79" s="79">
        <f t="shared" si="3"/>
        <v>0.15571713652880162</v>
      </c>
      <c r="M79" s="79">
        <f t="shared" si="3"/>
        <v>0.15519351939908688</v>
      </c>
      <c r="N79" s="79">
        <f t="shared" si="3"/>
        <v>0.15628577762096227</v>
      </c>
      <c r="O79" s="79">
        <f t="shared" si="3"/>
        <v>0.15500384820357935</v>
      </c>
      <c r="P79" s="79">
        <f t="shared" si="3"/>
        <v>0.15465631016246212</v>
      </c>
      <c r="Q79" s="79">
        <f t="shared" ref="Q79:R79" si="14">(Q37/Q$10)*100</f>
        <v>0.13466690971781575</v>
      </c>
      <c r="R79" s="80">
        <f t="shared" si="14"/>
        <v>0.14962340160889276</v>
      </c>
    </row>
    <row r="80" spans="1:18" x14ac:dyDescent="0.25">
      <c r="A80" s="66" t="s">
        <v>64</v>
      </c>
      <c r="B80" s="79">
        <f t="shared" si="2"/>
        <v>5.5429190044654391</v>
      </c>
      <c r="C80" s="79">
        <f t="shared" si="3"/>
        <v>5.6529942557759174</v>
      </c>
      <c r="D80" s="79">
        <f t="shared" si="3"/>
        <v>5.7454829324063272</v>
      </c>
      <c r="E80" s="79">
        <f t="shared" si="3"/>
        <v>5.9571655251014857</v>
      </c>
      <c r="F80" s="79">
        <f t="shared" si="3"/>
        <v>5.6809810298974455</v>
      </c>
      <c r="G80" s="79">
        <f t="shared" si="3"/>
        <v>6.0151786058633885</v>
      </c>
      <c r="H80" s="79">
        <f t="shared" si="3"/>
        <v>6.1037859665650451</v>
      </c>
      <c r="I80" s="79">
        <f t="shared" si="3"/>
        <v>6.0438264691569019</v>
      </c>
      <c r="J80" s="79">
        <f t="shared" si="3"/>
        <v>6.0789442602319355</v>
      </c>
      <c r="K80" s="79">
        <f t="shared" si="3"/>
        <v>6.6664319216352821</v>
      </c>
      <c r="L80" s="79">
        <f t="shared" si="3"/>
        <v>6.4620040530250558</v>
      </c>
      <c r="M80" s="79">
        <f t="shared" si="3"/>
        <v>6.3884408310356564</v>
      </c>
      <c r="N80" s="79">
        <f t="shared" si="3"/>
        <v>6.4600114701718256</v>
      </c>
      <c r="O80" s="79">
        <f t="shared" si="3"/>
        <v>6.4564344372097819</v>
      </c>
      <c r="P80" s="79">
        <f t="shared" si="3"/>
        <v>6.5207633252303099</v>
      </c>
      <c r="Q80" s="79">
        <f t="shared" ref="Q80:R80" si="15">(Q38/Q$10)*100</f>
        <v>6.2050323604422717</v>
      </c>
      <c r="R80" s="80">
        <f t="shared" si="15"/>
        <v>6.2880802564484917</v>
      </c>
    </row>
    <row r="81" spans="1:18" x14ac:dyDescent="0.25">
      <c r="A81" s="69" t="s">
        <v>65</v>
      </c>
      <c r="B81" s="79">
        <f t="shared" si="2"/>
        <v>0.70610661370305694</v>
      </c>
      <c r="C81" s="79">
        <f t="shared" si="3"/>
        <v>0.72281458705331192</v>
      </c>
      <c r="D81" s="79">
        <f t="shared" si="3"/>
        <v>0.73769824391859162</v>
      </c>
      <c r="E81" s="79">
        <f t="shared" si="3"/>
        <v>0.73146976016984355</v>
      </c>
      <c r="F81" s="79">
        <f t="shared" si="3"/>
        <v>0.77335393469946412</v>
      </c>
      <c r="G81" s="79">
        <f t="shared" si="3"/>
        <v>0.73727587329738198</v>
      </c>
      <c r="H81" s="79">
        <f t="shared" si="3"/>
        <v>0.72252395303127015</v>
      </c>
      <c r="I81" s="79">
        <f t="shared" si="3"/>
        <v>0.74934986274643867</v>
      </c>
      <c r="J81" s="79">
        <f t="shared" si="3"/>
        <v>0.76745019783392265</v>
      </c>
      <c r="K81" s="79">
        <f t="shared" si="3"/>
        <v>0.79810665858246344</v>
      </c>
      <c r="L81" s="79">
        <f t="shared" si="3"/>
        <v>0.81737127744298776</v>
      </c>
      <c r="M81" s="79">
        <f t="shared" si="3"/>
        <v>0.83196195581716881</v>
      </c>
      <c r="N81" s="79">
        <f t="shared" si="3"/>
        <v>0.83675502038849137</v>
      </c>
      <c r="O81" s="79">
        <f t="shared" si="3"/>
        <v>0.82233161733192373</v>
      </c>
      <c r="P81" s="79">
        <f t="shared" si="3"/>
        <v>0.82038725060098638</v>
      </c>
      <c r="Q81" s="79">
        <f t="shared" ref="Q81:R81" si="16">(Q39/Q$10)*100</f>
        <v>0.83826453171659576</v>
      </c>
      <c r="R81" s="80">
        <f t="shared" si="16"/>
        <v>0.82050036406726323</v>
      </c>
    </row>
    <row r="82" spans="1:18" x14ac:dyDescent="0.25">
      <c r="A82" s="66" t="s">
        <v>66</v>
      </c>
      <c r="B82" s="79">
        <f t="shared" si="2"/>
        <v>2.2789457424671511</v>
      </c>
      <c r="C82" s="79">
        <f t="shared" si="3"/>
        <v>2.2962581288596411</v>
      </c>
      <c r="D82" s="79">
        <f t="shared" si="3"/>
        <v>2.3445498351869638</v>
      </c>
      <c r="E82" s="79">
        <f t="shared" si="3"/>
        <v>2.380660906304791</v>
      </c>
      <c r="F82" s="79">
        <f t="shared" si="3"/>
        <v>2.2792352210179287</v>
      </c>
      <c r="G82" s="79">
        <f t="shared" si="3"/>
        <v>2.1992027507120882</v>
      </c>
      <c r="H82" s="79">
        <f t="shared" si="3"/>
        <v>2.1836858432986048</v>
      </c>
      <c r="I82" s="79">
        <f t="shared" si="3"/>
        <v>2.1585715496669922</v>
      </c>
      <c r="J82" s="79">
        <f t="shared" si="3"/>
        <v>2.1390638532849677</v>
      </c>
      <c r="K82" s="79">
        <f t="shared" si="3"/>
        <v>2.1706903366848436</v>
      </c>
      <c r="L82" s="79">
        <f t="shared" si="3"/>
        <v>2.1599360856962724</v>
      </c>
      <c r="M82" s="79">
        <f t="shared" si="3"/>
        <v>2.1837775964578068</v>
      </c>
      <c r="N82" s="79">
        <f t="shared" si="3"/>
        <v>2.1715002808437083</v>
      </c>
      <c r="O82" s="79">
        <f t="shared" si="3"/>
        <v>2.1261837322092991</v>
      </c>
      <c r="P82" s="79">
        <f t="shared" si="3"/>
        <v>2.1249629226891957</v>
      </c>
      <c r="Q82" s="79">
        <f t="shared" ref="Q82:R82" si="17">(Q40/Q$10)*100</f>
        <v>2.1549872531452947</v>
      </c>
      <c r="R82" s="80">
        <f t="shared" si="17"/>
        <v>2.1424105099492845</v>
      </c>
    </row>
    <row r="83" spans="1:18" x14ac:dyDescent="0.25">
      <c r="A83" s="66" t="s">
        <v>67</v>
      </c>
      <c r="B83" s="79">
        <f t="shared" si="2"/>
        <v>10.249371688287196</v>
      </c>
      <c r="C83" s="79">
        <f t="shared" si="3"/>
        <v>10.396909173293873</v>
      </c>
      <c r="D83" s="79">
        <f t="shared" si="3"/>
        <v>10.515384800413376</v>
      </c>
      <c r="E83" s="79">
        <f t="shared" si="3"/>
        <v>10.139352998261266</v>
      </c>
      <c r="F83" s="79">
        <f t="shared" si="3"/>
        <v>10.289011371832357</v>
      </c>
      <c r="G83" s="79">
        <f t="shared" si="3"/>
        <v>9.964531715796527</v>
      </c>
      <c r="H83" s="79">
        <f t="shared" si="3"/>
        <v>9.4447001703796953</v>
      </c>
      <c r="I83" s="79">
        <f t="shared" si="3"/>
        <v>9.3840259184236245</v>
      </c>
      <c r="J83" s="79">
        <f t="shared" si="3"/>
        <v>9.3431696426845292</v>
      </c>
      <c r="K83" s="79">
        <f t="shared" si="3"/>
        <v>9.4741808500599802</v>
      </c>
      <c r="L83" s="79">
        <f t="shared" si="3"/>
        <v>9.702378292660164</v>
      </c>
      <c r="M83" s="79">
        <f t="shared" si="3"/>
        <v>9.8522554031138903</v>
      </c>
      <c r="N83" s="79">
        <f t="shared" si="3"/>
        <v>9.7521585103926025</v>
      </c>
      <c r="O83" s="79">
        <f t="shared" si="3"/>
        <v>9.7078929619356273</v>
      </c>
      <c r="P83" s="79">
        <f t="shared" si="3"/>
        <v>9.7327212414873596</v>
      </c>
      <c r="Q83" s="79">
        <f t="shared" ref="Q83:R83" si="18">(Q41/Q$10)*100</f>
        <v>9.9827889567521808</v>
      </c>
      <c r="R83" s="80">
        <f t="shared" si="18"/>
        <v>9.7571506675356421</v>
      </c>
    </row>
    <row r="84" spans="1:18" x14ac:dyDescent="0.25">
      <c r="A84" s="66" t="s">
        <v>68</v>
      </c>
      <c r="B84" s="79">
        <f t="shared" si="2"/>
        <v>2.3603905663074427E-2</v>
      </c>
      <c r="C84" s="79">
        <f t="shared" si="3"/>
        <v>2.236716445878608E-2</v>
      </c>
      <c r="D84" s="79">
        <f t="shared" si="3"/>
        <v>2.4192705260978088E-2</v>
      </c>
      <c r="E84" s="79">
        <f t="shared" si="3"/>
        <v>2.3605581730574005E-2</v>
      </c>
      <c r="F84" s="79">
        <f t="shared" si="3"/>
        <v>2.4616831035608511E-2</v>
      </c>
      <c r="G84" s="79">
        <f t="shared" si="3"/>
        <v>2.3893229429799587E-2</v>
      </c>
      <c r="H84" s="79">
        <f t="shared" si="3"/>
        <v>2.4103269510767765E-2</v>
      </c>
      <c r="I84" s="79">
        <f t="shared" si="3"/>
        <v>2.4617648202550364E-2</v>
      </c>
      <c r="J84" s="79">
        <f t="shared" si="3"/>
        <v>2.662500033596249E-2</v>
      </c>
      <c r="K84" s="79">
        <f t="shared" si="3"/>
        <v>2.8528162683960172E-2</v>
      </c>
      <c r="L84" s="79">
        <f t="shared" si="3"/>
        <v>2.9010060239374851E-2</v>
      </c>
      <c r="M84" s="79">
        <f t="shared" si="3"/>
        <v>2.9006359717795364E-2</v>
      </c>
      <c r="N84" s="79">
        <f t="shared" si="3"/>
        <v>2.8581614024583413E-2</v>
      </c>
      <c r="O84" s="79">
        <f t="shared" si="3"/>
        <v>2.8488253641783735E-2</v>
      </c>
      <c r="P84" s="79">
        <f t="shared" si="3"/>
        <v>2.8590816523566404E-2</v>
      </c>
      <c r="Q84" s="79">
        <f t="shared" ref="Q84:R84" si="19">(Q42/Q$10)*100</f>
        <v>2.8784714247550251E-2</v>
      </c>
      <c r="R84" s="80">
        <f t="shared" si="19"/>
        <v>2.7468350249256191E-2</v>
      </c>
    </row>
    <row r="85" spans="1:18" x14ac:dyDescent="0.25">
      <c r="A85" s="66" t="s">
        <v>69</v>
      </c>
      <c r="B85" s="79">
        <f t="shared" si="2"/>
        <v>8.9308933481929059E-2</v>
      </c>
      <c r="C85" s="79">
        <f t="shared" ref="C85:P85" si="20">(C43/C$10)*100</f>
        <v>8.6224438043440974E-2</v>
      </c>
      <c r="D85" s="79">
        <f t="shared" si="20"/>
        <v>7.8596991304194952E-2</v>
      </c>
      <c r="E85" s="79">
        <f t="shared" si="20"/>
        <v>7.7044220205521055E-2</v>
      </c>
      <c r="F85" s="79">
        <f t="shared" si="20"/>
        <v>7.6142405481934711E-2</v>
      </c>
      <c r="G85" s="79">
        <f t="shared" si="20"/>
        <v>7.0350065842121931E-2</v>
      </c>
      <c r="H85" s="79">
        <f t="shared" si="20"/>
        <v>6.4784828109664294E-2</v>
      </c>
      <c r="I85" s="79">
        <f t="shared" si="20"/>
        <v>6.532692763161041E-2</v>
      </c>
      <c r="J85" s="79">
        <f t="shared" si="20"/>
        <v>6.5332963890752646E-2</v>
      </c>
      <c r="K85" s="79">
        <f t="shared" si="20"/>
        <v>6.0950929467276399E-2</v>
      </c>
      <c r="L85" s="79">
        <f t="shared" si="20"/>
        <v>6.576757742435628E-2</v>
      </c>
      <c r="M85" s="79">
        <f t="shared" si="20"/>
        <v>6.6397205179394125E-2</v>
      </c>
      <c r="N85" s="79">
        <f t="shared" si="20"/>
        <v>6.480399925235171E-2</v>
      </c>
      <c r="O85" s="79">
        <f t="shared" si="20"/>
        <v>6.4274051779523264E-2</v>
      </c>
      <c r="P85" s="79">
        <f t="shared" si="20"/>
        <v>6.491061844074035E-2</v>
      </c>
      <c r="Q85" s="79">
        <f t="shared" ref="Q85:R85" si="21">(Q43/Q$10)*100</f>
        <v>6.7716129623427976E-2</v>
      </c>
      <c r="R85" s="80">
        <f t="shared" si="21"/>
        <v>6.5821215363960336E-2</v>
      </c>
    </row>
    <row r="86" spans="1:18" x14ac:dyDescent="0.25">
      <c r="A86" s="70"/>
      <c r="B86" s="71"/>
      <c r="C86" s="71"/>
      <c r="D86" s="71"/>
      <c r="E86" s="71"/>
      <c r="F86" s="71"/>
      <c r="G86" s="71"/>
      <c r="H86" s="71"/>
      <c r="I86" s="71"/>
      <c r="J86" s="71"/>
      <c r="K86" s="72"/>
      <c r="L86" s="72"/>
      <c r="M86" s="72"/>
      <c r="N86" s="72"/>
      <c r="O86" s="72"/>
      <c r="P86" s="72"/>
      <c r="Q86" s="72"/>
    </row>
    <row r="87" spans="1:18" x14ac:dyDescent="0.25">
      <c r="K87" s="81"/>
    </row>
    <row r="89" spans="1:18" x14ac:dyDescent="0.25">
      <c r="A89" s="73" t="s">
        <v>72</v>
      </c>
      <c r="B89" s="73"/>
      <c r="C89" s="73"/>
      <c r="D89" s="73"/>
      <c r="E89" s="73"/>
      <c r="F89" s="73"/>
      <c r="G89" s="73"/>
      <c r="H89" s="73"/>
      <c r="I89" s="73"/>
      <c r="J89" s="73"/>
      <c r="K89" s="46"/>
    </row>
    <row r="90" spans="1:18" x14ac:dyDescent="0.25">
      <c r="A90" s="73" t="s">
        <v>79</v>
      </c>
      <c r="B90" s="73"/>
      <c r="C90" s="73"/>
      <c r="D90" s="73"/>
      <c r="E90" s="73"/>
      <c r="F90" s="73"/>
      <c r="G90" s="73"/>
      <c r="H90" s="73"/>
      <c r="I90" s="73"/>
      <c r="J90" s="73"/>
      <c r="K90" s="46"/>
    </row>
    <row r="91" spans="1:18" ht="15.75" x14ac:dyDescent="0.25">
      <c r="A91" s="74"/>
      <c r="B91" s="414"/>
      <c r="C91" s="414"/>
      <c r="D91" s="414"/>
      <c r="E91" s="414"/>
      <c r="F91" s="414"/>
      <c r="G91" s="414"/>
      <c r="H91" s="414"/>
      <c r="I91" s="414"/>
      <c r="J91" s="414"/>
      <c r="K91" s="56"/>
      <c r="L91" s="56"/>
      <c r="M91" s="56"/>
      <c r="N91" s="56"/>
      <c r="O91" s="56"/>
      <c r="P91" s="56"/>
      <c r="Q91" s="56"/>
      <c r="R91" s="416"/>
    </row>
    <row r="92" spans="1:18" ht="15.75" x14ac:dyDescent="0.25">
      <c r="A92" s="75" t="s">
        <v>74</v>
      </c>
      <c r="B92" s="58">
        <v>2005</v>
      </c>
      <c r="C92" s="58">
        <v>2006</v>
      </c>
      <c r="D92" s="58">
        <v>2007</v>
      </c>
      <c r="E92" s="58">
        <v>2008</v>
      </c>
      <c r="F92" s="58">
        <v>2009</v>
      </c>
      <c r="G92" s="58">
        <v>2010</v>
      </c>
      <c r="H92" s="58">
        <v>2011</v>
      </c>
      <c r="I92" s="58">
        <v>2012</v>
      </c>
      <c r="J92" s="58">
        <v>2013</v>
      </c>
      <c r="K92" s="58">
        <v>2014</v>
      </c>
      <c r="L92" s="58">
        <v>2015</v>
      </c>
      <c r="M92" s="58">
        <v>2016</v>
      </c>
      <c r="N92" s="399">
        <v>2017</v>
      </c>
      <c r="O92" s="399">
        <v>2018</v>
      </c>
      <c r="P92" s="399">
        <v>2019</v>
      </c>
      <c r="Q92" s="527" t="s">
        <v>417</v>
      </c>
      <c r="R92" s="417" t="s">
        <v>416</v>
      </c>
    </row>
    <row r="93" spans="1:18" ht="15.75" x14ac:dyDescent="0.25">
      <c r="A93" s="76"/>
      <c r="B93" s="415"/>
      <c r="C93" s="415"/>
      <c r="D93" s="415"/>
      <c r="E93" s="415"/>
      <c r="F93" s="415"/>
      <c r="G93" s="415"/>
      <c r="H93" s="415"/>
      <c r="I93" s="415"/>
      <c r="J93" s="415"/>
      <c r="K93" s="418"/>
      <c r="L93" s="418"/>
      <c r="M93" s="418"/>
      <c r="N93" s="419"/>
      <c r="O93" s="419"/>
      <c r="P93" s="62"/>
      <c r="Q93" s="528"/>
      <c r="R93" s="63"/>
    </row>
    <row r="94" spans="1:18" x14ac:dyDescent="0.25">
      <c r="A94" s="64" t="s">
        <v>75</v>
      </c>
      <c r="B94" s="82"/>
      <c r="C94" s="77">
        <f t="shared" ref="C94:R109" si="22">100*(C10/B10-1)</f>
        <v>12.914622527059549</v>
      </c>
      <c r="D94" s="77">
        <f t="shared" si="22"/>
        <v>12.290751669269738</v>
      </c>
      <c r="E94" s="77">
        <f t="shared" si="22"/>
        <v>11.212911837873939</v>
      </c>
      <c r="F94" s="77">
        <f t="shared" si="22"/>
        <v>5.2501920034245808</v>
      </c>
      <c r="G94" s="77">
        <f t="shared" si="22"/>
        <v>8.4705347565862574</v>
      </c>
      <c r="H94" s="77">
        <f t="shared" si="22"/>
        <v>13.778443554019804</v>
      </c>
      <c r="I94" s="77">
        <f t="shared" si="22"/>
        <v>7.6707973694030596</v>
      </c>
      <c r="J94" s="77">
        <f t="shared" si="22"/>
        <v>7.1396099365798049</v>
      </c>
      <c r="K94" s="77">
        <f t="shared" si="22"/>
        <v>6.8352441488713556</v>
      </c>
      <c r="L94" s="77">
        <f t="shared" si="22"/>
        <v>5.4776295282624288</v>
      </c>
      <c r="M94" s="77">
        <f t="shared" si="22"/>
        <v>7.343182236184842</v>
      </c>
      <c r="N94" s="77">
        <f t="shared" si="22"/>
        <v>6.5628827644011567</v>
      </c>
      <c r="O94" s="77">
        <f t="shared" si="22"/>
        <v>7.3136470350505522</v>
      </c>
      <c r="P94" s="77">
        <f t="shared" si="22"/>
        <v>7.3170336640038025</v>
      </c>
      <c r="Q94" s="531">
        <f t="shared" si="22"/>
        <v>-5.787270250587695</v>
      </c>
      <c r="R94" s="83">
        <f t="shared" si="22"/>
        <v>17.873470183222075</v>
      </c>
    </row>
    <row r="95" spans="1:18" x14ac:dyDescent="0.25">
      <c r="A95" s="66" t="s">
        <v>38</v>
      </c>
      <c r="B95" s="84"/>
      <c r="C95" s="79">
        <f t="shared" si="22"/>
        <v>11.046207239544215</v>
      </c>
      <c r="D95" s="79">
        <f t="shared" si="22"/>
        <v>9.7928837844369898</v>
      </c>
      <c r="E95" s="79">
        <f t="shared" si="22"/>
        <v>9.3295308016699394</v>
      </c>
      <c r="F95" s="79">
        <f t="shared" si="22"/>
        <v>10.501603410050864</v>
      </c>
      <c r="G95" s="79">
        <f t="shared" si="22"/>
        <v>9.7559464371758544</v>
      </c>
      <c r="H95" s="79">
        <f t="shared" si="22"/>
        <v>8.9710315118114679</v>
      </c>
      <c r="I95" s="79">
        <f t="shared" si="22"/>
        <v>8.810497532030471</v>
      </c>
      <c r="J95" s="79">
        <f t="shared" si="22"/>
        <v>8.7861687615881543</v>
      </c>
      <c r="K95" s="79">
        <f t="shared" si="22"/>
        <v>11.704929690807852</v>
      </c>
      <c r="L95" s="79">
        <f t="shared" si="22"/>
        <v>11.603881542891713</v>
      </c>
      <c r="M95" s="79">
        <f t="shared" si="22"/>
        <v>11.334787557332771</v>
      </c>
      <c r="N95" s="79">
        <f t="shared" si="22"/>
        <v>7.4968822291347159</v>
      </c>
      <c r="O95" s="79">
        <f t="shared" si="22"/>
        <v>6.9048571896808353</v>
      </c>
      <c r="P95" s="79">
        <f t="shared" si="22"/>
        <v>6.4538187402201519</v>
      </c>
      <c r="Q95" s="79">
        <f t="shared" si="22"/>
        <v>-4.9238486899703222</v>
      </c>
      <c r="R95" s="80">
        <f t="shared" si="22"/>
        <v>14.589333670326599</v>
      </c>
    </row>
    <row r="96" spans="1:18" x14ac:dyDescent="0.25">
      <c r="A96" s="66" t="s">
        <v>39</v>
      </c>
      <c r="B96" s="84"/>
      <c r="C96" s="79">
        <f t="shared" si="22"/>
        <v>12.308567031989458</v>
      </c>
      <c r="D96" s="79">
        <f t="shared" si="22"/>
        <v>12.618500840793057</v>
      </c>
      <c r="E96" s="79">
        <f t="shared" si="22"/>
        <v>6.0628908961359862</v>
      </c>
      <c r="F96" s="79">
        <f t="shared" si="22"/>
        <v>4.2146413038352648</v>
      </c>
      <c r="G96" s="79">
        <f t="shared" si="22"/>
        <v>6.5532661687559557</v>
      </c>
      <c r="H96" s="79">
        <f t="shared" si="22"/>
        <v>12.629658197431425</v>
      </c>
      <c r="I96" s="79">
        <f t="shared" si="22"/>
        <v>7.8757531009828741</v>
      </c>
      <c r="J96" s="79">
        <f t="shared" si="22"/>
        <v>6.7752788253661711</v>
      </c>
      <c r="K96" s="79">
        <f t="shared" si="22"/>
        <v>8.365501150979382</v>
      </c>
      <c r="L96" s="79">
        <f t="shared" si="22"/>
        <v>8.0765582772586608</v>
      </c>
      <c r="M96" s="79">
        <f t="shared" si="22"/>
        <v>9.1604417202882047</v>
      </c>
      <c r="N96" s="79">
        <f t="shared" si="22"/>
        <v>5.0363940480931291</v>
      </c>
      <c r="O96" s="79">
        <f t="shared" si="22"/>
        <v>7.0345159921642919</v>
      </c>
      <c r="P96" s="79">
        <f t="shared" si="22"/>
        <v>8.3839369505462447</v>
      </c>
      <c r="Q96" s="79">
        <f t="shared" si="22"/>
        <v>-3.3680296592185299</v>
      </c>
      <c r="R96" s="80">
        <f t="shared" si="22"/>
        <v>18.91279124689995</v>
      </c>
    </row>
    <row r="97" spans="1:18" x14ac:dyDescent="0.25">
      <c r="A97" s="66" t="s">
        <v>40</v>
      </c>
      <c r="B97" s="84"/>
      <c r="C97" s="79">
        <f t="shared" si="22"/>
        <v>13.861486788392119</v>
      </c>
      <c r="D97" s="79">
        <f t="shared" si="22"/>
        <v>9.9507048732129011</v>
      </c>
      <c r="E97" s="79">
        <f t="shared" si="22"/>
        <v>31.143741890923039</v>
      </c>
      <c r="F97" s="79">
        <f t="shared" si="22"/>
        <v>-13.272553372799656</v>
      </c>
      <c r="G97" s="79">
        <f t="shared" si="22"/>
        <v>3.0494767189381822</v>
      </c>
      <c r="H97" s="79">
        <f t="shared" si="22"/>
        <v>18.289309361483717</v>
      </c>
      <c r="I97" s="79">
        <f t="shared" si="22"/>
        <v>-3.0351612271071415</v>
      </c>
      <c r="J97" s="79">
        <f t="shared" si="22"/>
        <v>-5.1731521084327658</v>
      </c>
      <c r="K97" s="79">
        <f t="shared" si="22"/>
        <v>-11.704786018571046</v>
      </c>
      <c r="L97" s="79">
        <f t="shared" si="22"/>
        <v>-9.4965060517062874</v>
      </c>
      <c r="M97" s="79">
        <f t="shared" si="22"/>
        <v>-8.4381364947970106</v>
      </c>
      <c r="N97" s="79">
        <f t="shared" si="22"/>
        <v>5.1852003850464401</v>
      </c>
      <c r="O97" s="79">
        <f t="shared" si="22"/>
        <v>16.588771295898397</v>
      </c>
      <c r="P97" s="79">
        <f t="shared" si="22"/>
        <v>10.366127149287841</v>
      </c>
      <c r="Q97" s="79">
        <f t="shared" si="22"/>
        <v>-9.7252585029008465</v>
      </c>
      <c r="R97" s="80">
        <f t="shared" si="22"/>
        <v>24.394444564951812</v>
      </c>
    </row>
    <row r="98" spans="1:18" x14ac:dyDescent="0.25">
      <c r="A98" s="69" t="s">
        <v>41</v>
      </c>
      <c r="B98" s="85"/>
      <c r="C98" s="79">
        <f t="shared" si="22"/>
        <v>14.252278404499874</v>
      </c>
      <c r="D98" s="79">
        <f t="shared" si="22"/>
        <v>16.979390614326494</v>
      </c>
      <c r="E98" s="79">
        <f t="shared" si="22"/>
        <v>8.171541744501587</v>
      </c>
      <c r="F98" s="79">
        <f t="shared" si="22"/>
        <v>6.5655782361262016</v>
      </c>
      <c r="G98" s="79">
        <f t="shared" si="22"/>
        <v>3.0466983169229467</v>
      </c>
      <c r="H98" s="79">
        <f t="shared" si="22"/>
        <v>9.8221852680464359</v>
      </c>
      <c r="I98" s="79">
        <f t="shared" si="22"/>
        <v>12.295772454848519</v>
      </c>
      <c r="J98" s="79">
        <f t="shared" si="22"/>
        <v>10.086750677480794</v>
      </c>
      <c r="K98" s="79">
        <f t="shared" si="22"/>
        <v>11.233137123363313</v>
      </c>
      <c r="L98" s="79">
        <f t="shared" si="22"/>
        <v>10.294488502816268</v>
      </c>
      <c r="M98" s="79">
        <f t="shared" si="22"/>
        <v>8.0048542268897691</v>
      </c>
      <c r="N98" s="79">
        <f t="shared" si="22"/>
        <v>5.960926188571003</v>
      </c>
      <c r="O98" s="79">
        <f t="shared" si="22"/>
        <v>6.1017721080152576</v>
      </c>
      <c r="P98" s="79">
        <f t="shared" si="22"/>
        <v>7.3921389320271258</v>
      </c>
      <c r="Q98" s="79">
        <f t="shared" si="22"/>
        <v>-4.2665564869764143</v>
      </c>
      <c r="R98" s="80">
        <f t="shared" si="22"/>
        <v>17.320846020556544</v>
      </c>
    </row>
    <row r="99" spans="1:18" x14ac:dyDescent="0.25">
      <c r="A99" s="66" t="s">
        <v>42</v>
      </c>
      <c r="B99" s="84"/>
      <c r="C99" s="79">
        <f t="shared" si="22"/>
        <v>11.833274666370365</v>
      </c>
      <c r="D99" s="79">
        <f t="shared" si="22"/>
        <v>11.923637362505545</v>
      </c>
      <c r="E99" s="79">
        <f t="shared" si="22"/>
        <v>8.5913264060989647</v>
      </c>
      <c r="F99" s="79">
        <f t="shared" si="22"/>
        <v>7.0202670444245552</v>
      </c>
      <c r="G99" s="79">
        <f t="shared" si="22"/>
        <v>6.9394457011514143</v>
      </c>
      <c r="H99" s="79">
        <f t="shared" si="22"/>
        <v>9.2678706893365224</v>
      </c>
      <c r="I99" s="79">
        <f t="shared" si="22"/>
        <v>7.7612851592409049</v>
      </c>
      <c r="J99" s="79">
        <f t="shared" si="22"/>
        <v>7.7905867270152251</v>
      </c>
      <c r="K99" s="79">
        <f t="shared" si="22"/>
        <v>7.7044274082274766</v>
      </c>
      <c r="L99" s="79">
        <f t="shared" si="22"/>
        <v>8.0893906882422826</v>
      </c>
      <c r="M99" s="79">
        <f t="shared" si="22"/>
        <v>7.253621088561335</v>
      </c>
      <c r="N99" s="79">
        <f t="shared" si="22"/>
        <v>6.9225294911445356</v>
      </c>
      <c r="O99" s="79">
        <f t="shared" si="22"/>
        <v>7.2449952406381302</v>
      </c>
      <c r="P99" s="79">
        <f t="shared" si="22"/>
        <v>7.7117629092460671</v>
      </c>
      <c r="Q99" s="79">
        <f t="shared" si="22"/>
        <v>-4.8686827920920823</v>
      </c>
      <c r="R99" s="80">
        <f t="shared" si="22"/>
        <v>14.627080157803185</v>
      </c>
    </row>
    <row r="100" spans="1:18" x14ac:dyDescent="0.25">
      <c r="A100" s="69" t="s">
        <v>43</v>
      </c>
      <c r="B100" s="85"/>
      <c r="C100" s="79">
        <f t="shared" si="22"/>
        <v>15.00350416229319</v>
      </c>
      <c r="D100" s="79">
        <f t="shared" si="22"/>
        <v>14.347167272245343</v>
      </c>
      <c r="E100" s="79">
        <f t="shared" si="22"/>
        <v>9.259681293713351</v>
      </c>
      <c r="F100" s="79">
        <f t="shared" si="22"/>
        <v>2.3970166132722071</v>
      </c>
      <c r="G100" s="79">
        <f t="shared" si="22"/>
        <v>11.749055568006806</v>
      </c>
      <c r="H100" s="79">
        <f t="shared" si="22"/>
        <v>17.023386873338954</v>
      </c>
      <c r="I100" s="79">
        <f t="shared" si="22"/>
        <v>7.3959844424135834</v>
      </c>
      <c r="J100" s="79">
        <f t="shared" si="22"/>
        <v>12.047534912264023</v>
      </c>
      <c r="K100" s="79">
        <f t="shared" si="22"/>
        <v>2.9574543041906542</v>
      </c>
      <c r="L100" s="79">
        <f t="shared" si="22"/>
        <v>5.5655755062714363</v>
      </c>
      <c r="M100" s="79">
        <f t="shared" si="22"/>
        <v>10.007565957275212</v>
      </c>
      <c r="N100" s="79">
        <f t="shared" si="22"/>
        <v>8.0080631940624425</v>
      </c>
      <c r="O100" s="79">
        <f t="shared" si="22"/>
        <v>6.0385666344914712</v>
      </c>
      <c r="P100" s="79">
        <f t="shared" si="22"/>
        <v>8.1191457832809242</v>
      </c>
      <c r="Q100" s="79">
        <f t="shared" si="22"/>
        <v>-9.5358269674376661</v>
      </c>
      <c r="R100" s="80">
        <f t="shared" si="22"/>
        <v>20.393886941759231</v>
      </c>
    </row>
    <row r="101" spans="1:18" x14ac:dyDescent="0.25">
      <c r="A101" s="66" t="s">
        <v>44</v>
      </c>
      <c r="B101" s="84"/>
      <c r="C101" s="79">
        <f t="shared" si="22"/>
        <v>12.022865173136177</v>
      </c>
      <c r="D101" s="79">
        <f t="shared" si="22"/>
        <v>18.836091057900429</v>
      </c>
      <c r="E101" s="79">
        <f t="shared" si="22"/>
        <v>16.62342385846436</v>
      </c>
      <c r="F101" s="79">
        <f t="shared" si="22"/>
        <v>3.8373274268447055</v>
      </c>
      <c r="G101" s="79">
        <f t="shared" si="22"/>
        <v>9.1494576914726409</v>
      </c>
      <c r="H101" s="79">
        <f t="shared" si="22"/>
        <v>19.244196389287026</v>
      </c>
      <c r="I101" s="79">
        <f t="shared" si="22"/>
        <v>6.106043091711344</v>
      </c>
      <c r="J101" s="79">
        <f t="shared" si="22"/>
        <v>5.8213578732659643</v>
      </c>
      <c r="K101" s="79">
        <f t="shared" si="22"/>
        <v>7.5304981663974146</v>
      </c>
      <c r="L101" s="79">
        <f t="shared" si="22"/>
        <v>6.3591300922654082</v>
      </c>
      <c r="M101" s="79">
        <f t="shared" si="22"/>
        <v>6.7966106633105872</v>
      </c>
      <c r="N101" s="79">
        <f t="shared" si="22"/>
        <v>4.6940384109325661</v>
      </c>
      <c r="O101" s="79">
        <f t="shared" si="22"/>
        <v>8.4816495997638306</v>
      </c>
      <c r="P101" s="79">
        <f t="shared" si="22"/>
        <v>6.2837599263348975</v>
      </c>
      <c r="Q101" s="79">
        <f t="shared" si="22"/>
        <v>-7.3111664992261183</v>
      </c>
      <c r="R101" s="80">
        <f t="shared" si="22"/>
        <v>16.306469192446183</v>
      </c>
    </row>
    <row r="102" spans="1:18" x14ac:dyDescent="0.25">
      <c r="A102" s="66" t="s">
        <v>45</v>
      </c>
      <c r="B102" s="84"/>
      <c r="C102" s="79">
        <f t="shared" si="22"/>
        <v>14.508271918727544</v>
      </c>
      <c r="D102" s="79">
        <f t="shared" si="22"/>
        <v>10.472999008347262</v>
      </c>
      <c r="E102" s="79">
        <f t="shared" si="22"/>
        <v>7.5140945918613866</v>
      </c>
      <c r="F102" s="79">
        <f t="shared" si="22"/>
        <v>2.2285891224052223</v>
      </c>
      <c r="G102" s="79">
        <f t="shared" si="22"/>
        <v>5.4810291136918821</v>
      </c>
      <c r="H102" s="79">
        <f t="shared" si="22"/>
        <v>5.9071918961413727</v>
      </c>
      <c r="I102" s="79">
        <f t="shared" si="22"/>
        <v>4.3360371385785301</v>
      </c>
      <c r="J102" s="79">
        <f t="shared" si="22"/>
        <v>7.6899287641667202</v>
      </c>
      <c r="K102" s="79">
        <f t="shared" si="22"/>
        <v>9.7236181620599318</v>
      </c>
      <c r="L102" s="79">
        <f t="shared" si="22"/>
        <v>8.6371147904736212</v>
      </c>
      <c r="M102" s="79">
        <f t="shared" si="22"/>
        <v>10.267258222996634</v>
      </c>
      <c r="N102" s="79">
        <f t="shared" si="22"/>
        <v>6.8936257837310277</v>
      </c>
      <c r="O102" s="79">
        <f t="shared" si="22"/>
        <v>6.5177187530098823</v>
      </c>
      <c r="P102" s="79">
        <f t="shared" si="22"/>
        <v>8.2847975055112322</v>
      </c>
      <c r="Q102" s="79">
        <f t="shared" si="22"/>
        <v>-0.89760954773256962</v>
      </c>
      <c r="R102" s="80">
        <f t="shared" si="22"/>
        <v>17.111002458888393</v>
      </c>
    </row>
    <row r="103" spans="1:18" x14ac:dyDescent="0.25">
      <c r="A103" s="69" t="s">
        <v>46</v>
      </c>
      <c r="B103" s="85"/>
      <c r="C103" s="79">
        <f t="shared" si="22"/>
        <v>8.855085794309602</v>
      </c>
      <c r="D103" s="79">
        <f t="shared" si="22"/>
        <v>14.27537959652776</v>
      </c>
      <c r="E103" s="79">
        <f t="shared" si="22"/>
        <v>11.954337882418553</v>
      </c>
      <c r="F103" s="79">
        <f t="shared" si="22"/>
        <v>9.0499594794177121</v>
      </c>
      <c r="G103" s="79">
        <f t="shared" si="22"/>
        <v>3.5582225141793211</v>
      </c>
      <c r="H103" s="79">
        <f t="shared" si="22"/>
        <v>9.8203427654231632</v>
      </c>
      <c r="I103" s="79">
        <f t="shared" si="22"/>
        <v>17.938144892907903</v>
      </c>
      <c r="J103" s="79">
        <f t="shared" si="22"/>
        <v>11.011945062268369</v>
      </c>
      <c r="K103" s="79">
        <f t="shared" si="22"/>
        <v>11.976546134723453</v>
      </c>
      <c r="L103" s="79">
        <f t="shared" si="22"/>
        <v>5.5013515531377788</v>
      </c>
      <c r="M103" s="79">
        <f t="shared" si="22"/>
        <v>9.4282225626397107</v>
      </c>
      <c r="N103" s="79">
        <f t="shared" si="22"/>
        <v>5.4716455140624287</v>
      </c>
      <c r="O103" s="79">
        <f t="shared" si="22"/>
        <v>5.3110658567197211</v>
      </c>
      <c r="P103" s="79">
        <f t="shared" si="22"/>
        <v>5.9396019554096791</v>
      </c>
      <c r="Q103" s="79">
        <f t="shared" si="22"/>
        <v>-3.5690773238996165</v>
      </c>
      <c r="R103" s="80">
        <f t="shared" si="22"/>
        <v>12.274633563317948</v>
      </c>
    </row>
    <row r="104" spans="1:18" x14ac:dyDescent="0.25">
      <c r="A104" s="66" t="s">
        <v>47</v>
      </c>
      <c r="B104" s="84"/>
      <c r="C104" s="79">
        <f t="shared" si="22"/>
        <v>5.4556311515794098</v>
      </c>
      <c r="D104" s="79">
        <f t="shared" si="22"/>
        <v>-3.1489238513178197</v>
      </c>
      <c r="E104" s="79">
        <f t="shared" si="22"/>
        <v>23.731283436818075</v>
      </c>
      <c r="F104" s="79">
        <f t="shared" si="22"/>
        <v>-7.5134159369658722</v>
      </c>
      <c r="G104" s="79">
        <f t="shared" si="22"/>
        <v>14.059878570056661</v>
      </c>
      <c r="H104" s="79">
        <f t="shared" si="22"/>
        <v>38.067321384085837</v>
      </c>
      <c r="I104" s="79">
        <f t="shared" si="22"/>
        <v>8.9800150957177305</v>
      </c>
      <c r="J104" s="79">
        <f t="shared" si="22"/>
        <v>6.6857136682660911</v>
      </c>
      <c r="K104" s="79">
        <f t="shared" si="22"/>
        <v>-0.55524255358538888</v>
      </c>
      <c r="L104" s="79">
        <f t="shared" si="22"/>
        <v>-20.271750336388926</v>
      </c>
      <c r="M104" s="79">
        <f t="shared" si="22"/>
        <v>-12.307589217205228</v>
      </c>
      <c r="N104" s="79">
        <f t="shared" si="22"/>
        <v>12.6673054973927</v>
      </c>
      <c r="O104" s="79">
        <f t="shared" si="22"/>
        <v>17.965942183466098</v>
      </c>
      <c r="P104" s="79">
        <f t="shared" si="22"/>
        <v>6.1749860988489225</v>
      </c>
      <c r="Q104" s="79">
        <f t="shared" si="22"/>
        <v>-17.7357903679647</v>
      </c>
      <c r="R104" s="80">
        <f t="shared" si="22"/>
        <v>27.252290880564978</v>
      </c>
    </row>
    <row r="105" spans="1:18" x14ac:dyDescent="0.25">
      <c r="A105" s="69" t="s">
        <v>48</v>
      </c>
      <c r="B105" s="85"/>
      <c r="C105" s="79">
        <f t="shared" si="22"/>
        <v>13.112772614176937</v>
      </c>
      <c r="D105" s="79">
        <f t="shared" si="22"/>
        <v>9.7954528343909608</v>
      </c>
      <c r="E105" s="79">
        <f t="shared" si="22"/>
        <v>12.797312792511839</v>
      </c>
      <c r="F105" s="79">
        <f t="shared" si="22"/>
        <v>7.9015662552713417</v>
      </c>
      <c r="G105" s="79">
        <f t="shared" si="22"/>
        <v>11.209911619442959</v>
      </c>
      <c r="H105" s="79">
        <f t="shared" si="22"/>
        <v>9.2468466024511855</v>
      </c>
      <c r="I105" s="79">
        <f t="shared" si="22"/>
        <v>11.665144916186954</v>
      </c>
      <c r="J105" s="79">
        <f t="shared" si="22"/>
        <v>12.060487106906326</v>
      </c>
      <c r="K105" s="79">
        <f t="shared" si="22"/>
        <v>12.571379612839362</v>
      </c>
      <c r="L105" s="79">
        <f t="shared" si="22"/>
        <v>11.74004579904604</v>
      </c>
      <c r="M105" s="79">
        <f t="shared" si="22"/>
        <v>9.9028168512593329</v>
      </c>
      <c r="N105" s="79">
        <f t="shared" si="22"/>
        <v>4.1622367117669423</v>
      </c>
      <c r="O105" s="79">
        <f t="shared" si="22"/>
        <v>4.4211820005980007</v>
      </c>
      <c r="P105" s="79">
        <f t="shared" si="22"/>
        <v>7.3024884940876778</v>
      </c>
      <c r="Q105" s="79">
        <f t="shared" si="22"/>
        <v>-3.0054039355210782</v>
      </c>
      <c r="R105" s="80">
        <f t="shared" si="22"/>
        <v>16.02708407065434</v>
      </c>
    </row>
    <row r="106" spans="1:18" x14ac:dyDescent="0.25">
      <c r="A106" s="66" t="s">
        <v>49</v>
      </c>
      <c r="B106" s="84"/>
      <c r="C106" s="79">
        <f t="shared" si="22"/>
        <v>14.563549665480547</v>
      </c>
      <c r="D106" s="79">
        <f t="shared" si="22"/>
        <v>7.6790148448601103</v>
      </c>
      <c r="E106" s="79">
        <f t="shared" si="22"/>
        <v>22.809311337071936</v>
      </c>
      <c r="F106" s="79">
        <f t="shared" si="22"/>
        <v>5.5720125015399358</v>
      </c>
      <c r="G106" s="79">
        <f t="shared" si="22"/>
        <v>5.3804985385099258</v>
      </c>
      <c r="H106" s="79">
        <f t="shared" si="22"/>
        <v>21.637747385023644</v>
      </c>
      <c r="I106" s="79">
        <f t="shared" si="22"/>
        <v>5.4935239170556205</v>
      </c>
      <c r="J106" s="79">
        <f t="shared" si="22"/>
        <v>-4.2376283048084717</v>
      </c>
      <c r="K106" s="79">
        <f t="shared" si="22"/>
        <v>2.0216132560037625</v>
      </c>
      <c r="L106" s="79">
        <f t="shared" si="22"/>
        <v>6.7149092367547514</v>
      </c>
      <c r="M106" s="79">
        <f t="shared" si="22"/>
        <v>16.62068023039922</v>
      </c>
      <c r="N106" s="79">
        <f t="shared" si="22"/>
        <v>15.057050585029042</v>
      </c>
      <c r="O106" s="79">
        <f t="shared" si="22"/>
        <v>8.7577745328930376</v>
      </c>
      <c r="P106" s="79">
        <f t="shared" si="22"/>
        <v>-2.5315655636214074</v>
      </c>
      <c r="Q106" s="79">
        <f t="shared" si="22"/>
        <v>-15.293907121954032</v>
      </c>
      <c r="R106" s="80">
        <f t="shared" si="22"/>
        <v>31.229623232688695</v>
      </c>
    </row>
    <row r="107" spans="1:18" x14ac:dyDescent="0.25">
      <c r="A107" s="66" t="s">
        <v>50</v>
      </c>
      <c r="B107" s="84"/>
      <c r="C107" s="79">
        <f t="shared" si="22"/>
        <v>11.478086247828978</v>
      </c>
      <c r="D107" s="79">
        <f t="shared" si="22"/>
        <v>8.4833341570090592</v>
      </c>
      <c r="E107" s="79">
        <f t="shared" si="22"/>
        <v>12.200781167427888</v>
      </c>
      <c r="F107" s="79">
        <f t="shared" si="22"/>
        <v>25.805638319258396</v>
      </c>
      <c r="G107" s="79">
        <f t="shared" si="22"/>
        <v>37.967668581522631</v>
      </c>
      <c r="H107" s="79">
        <f t="shared" si="22"/>
        <v>25.837212273498199</v>
      </c>
      <c r="I107" s="79">
        <f t="shared" si="22"/>
        <v>-2.6641000523119351</v>
      </c>
      <c r="J107" s="79">
        <f t="shared" si="22"/>
        <v>-13.352553037312486</v>
      </c>
      <c r="K107" s="79">
        <f t="shared" si="22"/>
        <v>2.101452752023647</v>
      </c>
      <c r="L107" s="79">
        <f t="shared" si="22"/>
        <v>13.527596753260941</v>
      </c>
      <c r="M107" s="79">
        <f t="shared" si="22"/>
        <v>18.232413170515738</v>
      </c>
      <c r="N107" s="79">
        <f t="shared" si="22"/>
        <v>-6.2535994721188537</v>
      </c>
      <c r="O107" s="79">
        <f t="shared" si="22"/>
        <v>-4.5610787506468515</v>
      </c>
      <c r="P107" s="79">
        <f t="shared" si="22"/>
        <v>10.33677155978172</v>
      </c>
      <c r="Q107" s="79">
        <f t="shared" si="22"/>
        <v>6.178141682990157</v>
      </c>
      <c r="R107" s="80">
        <f t="shared" si="22"/>
        <v>9.7305688214394337</v>
      </c>
    </row>
    <row r="108" spans="1:18" x14ac:dyDescent="0.25">
      <c r="A108" s="66" t="s">
        <v>51</v>
      </c>
      <c r="B108" s="84"/>
      <c r="C108" s="79">
        <f t="shared" si="22"/>
        <v>12.947018121221809</v>
      </c>
      <c r="D108" s="79">
        <f t="shared" si="22"/>
        <v>20.428595469475841</v>
      </c>
      <c r="E108" s="79">
        <f t="shared" si="22"/>
        <v>0.11818605218480993</v>
      </c>
      <c r="F108" s="79">
        <f t="shared" si="22"/>
        <v>3.2981417567990334</v>
      </c>
      <c r="G108" s="79">
        <f t="shared" si="22"/>
        <v>6.3444465707310993</v>
      </c>
      <c r="H108" s="79">
        <f t="shared" si="22"/>
        <v>8.2932465264901509</v>
      </c>
      <c r="I108" s="79">
        <f t="shared" si="22"/>
        <v>10.46815813309394</v>
      </c>
      <c r="J108" s="79">
        <f t="shared" si="22"/>
        <v>8.5098201949293184</v>
      </c>
      <c r="K108" s="79">
        <f t="shared" si="22"/>
        <v>10.397581175044902</v>
      </c>
      <c r="L108" s="79">
        <f t="shared" si="22"/>
        <v>5.7605550903920166</v>
      </c>
      <c r="M108" s="79">
        <f t="shared" si="22"/>
        <v>7.3592990345264786</v>
      </c>
      <c r="N108" s="79">
        <f t="shared" si="22"/>
        <v>7.7138176904698375</v>
      </c>
      <c r="O108" s="79">
        <f t="shared" si="22"/>
        <v>6.380069000531563</v>
      </c>
      <c r="P108" s="79">
        <f t="shared" si="22"/>
        <v>8.8008188032297809</v>
      </c>
      <c r="Q108" s="79">
        <f t="shared" si="22"/>
        <v>-1.9529642179088369</v>
      </c>
      <c r="R108" s="80">
        <f t="shared" si="22"/>
        <v>14.776592619876027</v>
      </c>
    </row>
    <row r="109" spans="1:18" x14ac:dyDescent="0.25">
      <c r="A109" s="66" t="s">
        <v>52</v>
      </c>
      <c r="B109" s="84"/>
      <c r="C109" s="79">
        <f t="shared" si="22"/>
        <v>9.4157393888878005</v>
      </c>
      <c r="D109" s="79">
        <f t="shared" si="22"/>
        <v>13.218723018848433</v>
      </c>
      <c r="E109" s="79">
        <f t="shared" si="22"/>
        <v>13.074092361135282</v>
      </c>
      <c r="F109" s="79">
        <f t="shared" si="22"/>
        <v>7.1131987139056108</v>
      </c>
      <c r="G109" s="79">
        <f t="shared" si="22"/>
        <v>8.0091243639521359</v>
      </c>
      <c r="H109" s="79">
        <f t="shared" si="22"/>
        <v>11.963133867018083</v>
      </c>
      <c r="I109" s="79">
        <f t="shared" si="22"/>
        <v>7.7507100334823553</v>
      </c>
      <c r="J109" s="79">
        <f t="shared" si="22"/>
        <v>6.6164705531110313</v>
      </c>
      <c r="K109" s="79">
        <f t="shared" si="22"/>
        <v>7.4044074811022931</v>
      </c>
      <c r="L109" s="79">
        <f t="shared" si="22"/>
        <v>9.8178902176907066</v>
      </c>
      <c r="M109" s="79">
        <f t="shared" si="22"/>
        <v>11.363468502870155</v>
      </c>
      <c r="N109" s="79">
        <f t="shared" si="22"/>
        <v>4.1392608879089687</v>
      </c>
      <c r="O109" s="79">
        <f t="shared" si="22"/>
        <v>6.0177195320576526</v>
      </c>
      <c r="P109" s="79">
        <f t="shared" si="22"/>
        <v>6.8163424602369682</v>
      </c>
      <c r="Q109" s="79">
        <f t="shared" si="22"/>
        <v>-2.9258253643382637</v>
      </c>
      <c r="R109" s="80">
        <f t="shared" ref="R109" si="23">100*(R25/Q25-1)</f>
        <v>18.30676476162807</v>
      </c>
    </row>
    <row r="110" spans="1:18" x14ac:dyDescent="0.25">
      <c r="A110" s="69" t="s">
        <v>53</v>
      </c>
      <c r="B110" s="85"/>
      <c r="C110" s="79">
        <f t="shared" ref="C110:R125" si="24">100*(C26/B26-1)</f>
        <v>16.838293946426464</v>
      </c>
      <c r="D110" s="79">
        <f t="shared" si="24"/>
        <v>1.4543716771262094</v>
      </c>
      <c r="E110" s="79">
        <f t="shared" si="24"/>
        <v>10.555731802098656</v>
      </c>
      <c r="F110" s="79">
        <f t="shared" si="24"/>
        <v>8.3390983277808353</v>
      </c>
      <c r="G110" s="79">
        <f t="shared" si="24"/>
        <v>8.8683377124282092</v>
      </c>
      <c r="H110" s="79">
        <f t="shared" si="24"/>
        <v>5.1517122832104301</v>
      </c>
      <c r="I110" s="79">
        <f t="shared" si="24"/>
        <v>12.243676148628669</v>
      </c>
      <c r="J110" s="79">
        <f t="shared" si="24"/>
        <v>11.205463413832462</v>
      </c>
      <c r="K110" s="79">
        <f t="shared" si="24"/>
        <v>6.6118297775645374</v>
      </c>
      <c r="L110" s="79">
        <f t="shared" si="24"/>
        <v>11.836197140152294</v>
      </c>
      <c r="M110" s="79">
        <f t="shared" si="24"/>
        <v>7.9756301487345693</v>
      </c>
      <c r="N110" s="79">
        <f t="shared" si="24"/>
        <v>2.0227747485386693</v>
      </c>
      <c r="O110" s="79">
        <f t="shared" si="24"/>
        <v>7.3946358151202318</v>
      </c>
      <c r="P110" s="79">
        <f t="shared" si="24"/>
        <v>7.2071355207604215</v>
      </c>
      <c r="Q110" s="79">
        <f t="shared" si="24"/>
        <v>-6.0703273993086615</v>
      </c>
      <c r="R110" s="80">
        <f t="shared" si="24"/>
        <v>17.692462781173425</v>
      </c>
    </row>
    <row r="111" spans="1:18" x14ac:dyDescent="0.25">
      <c r="A111" s="66" t="s">
        <v>54</v>
      </c>
      <c r="B111" s="84"/>
      <c r="C111" s="79">
        <f t="shared" si="24"/>
        <v>7.408329295358218</v>
      </c>
      <c r="D111" s="79">
        <f t="shared" si="24"/>
        <v>12.26478527633612</v>
      </c>
      <c r="E111" s="79">
        <f t="shared" si="24"/>
        <v>5.0525578877639754</v>
      </c>
      <c r="F111" s="79">
        <f t="shared" si="24"/>
        <v>1.8962528528573497</v>
      </c>
      <c r="G111" s="79">
        <f t="shared" si="24"/>
        <v>4.7117056305363336</v>
      </c>
      <c r="H111" s="79">
        <f t="shared" si="24"/>
        <v>2.6247053292073774</v>
      </c>
      <c r="I111" s="79">
        <f t="shared" si="24"/>
        <v>9.5642698764148992</v>
      </c>
      <c r="J111" s="79">
        <f t="shared" si="24"/>
        <v>7.8828697193803476</v>
      </c>
      <c r="K111" s="79">
        <f t="shared" si="24"/>
        <v>8.3850701515603809</v>
      </c>
      <c r="L111" s="79">
        <f t="shared" si="24"/>
        <v>9.260147531382934</v>
      </c>
      <c r="M111" s="79">
        <f t="shared" si="24"/>
        <v>5.9612828372993532</v>
      </c>
      <c r="N111" s="79">
        <f t="shared" si="24"/>
        <v>5.5716637161311366</v>
      </c>
      <c r="O111" s="79">
        <f t="shared" si="24"/>
        <v>3.3769998094701714</v>
      </c>
      <c r="P111" s="79">
        <f t="shared" si="24"/>
        <v>6.263630871030279</v>
      </c>
      <c r="Q111" s="79">
        <f t="shared" si="24"/>
        <v>-1.2683800054142047</v>
      </c>
      <c r="R111" s="80">
        <f t="shared" si="24"/>
        <v>13.299856634523799</v>
      </c>
    </row>
    <row r="112" spans="1:18" x14ac:dyDescent="0.25">
      <c r="A112" s="66" t="s">
        <v>55</v>
      </c>
      <c r="B112" s="84"/>
      <c r="C112" s="79">
        <f t="shared" si="24"/>
        <v>8.2517520643443873</v>
      </c>
      <c r="D112" s="79">
        <f t="shared" si="24"/>
        <v>9.2748609996530451</v>
      </c>
      <c r="E112" s="79">
        <f t="shared" si="24"/>
        <v>18.14993029063703</v>
      </c>
      <c r="F112" s="79">
        <f t="shared" si="24"/>
        <v>1.1279058982980761</v>
      </c>
      <c r="G112" s="79">
        <f t="shared" si="24"/>
        <v>11.349795950624731</v>
      </c>
      <c r="H112" s="79">
        <f t="shared" si="24"/>
        <v>17.791139619456221</v>
      </c>
      <c r="I112" s="79">
        <f t="shared" si="24"/>
        <v>3.7884246447289494</v>
      </c>
      <c r="J112" s="79">
        <f t="shared" si="24"/>
        <v>6.1937575124757727</v>
      </c>
      <c r="K112" s="79">
        <f t="shared" si="24"/>
        <v>7.8133046160500319</v>
      </c>
      <c r="L112" s="79">
        <f t="shared" si="24"/>
        <v>3.1519490984622811</v>
      </c>
      <c r="M112" s="79">
        <f t="shared" si="24"/>
        <v>6.4322891261858528</v>
      </c>
      <c r="N112" s="79">
        <f t="shared" si="24"/>
        <v>3.6002318104141784</v>
      </c>
      <c r="O112" s="79">
        <f t="shared" si="24"/>
        <v>5.0383090315017531</v>
      </c>
      <c r="P112" s="79">
        <f t="shared" si="24"/>
        <v>7.5591580483455045</v>
      </c>
      <c r="Q112" s="79">
        <f t="shared" si="24"/>
        <v>-3.3603650822531361</v>
      </c>
      <c r="R112" s="80">
        <f t="shared" si="24"/>
        <v>17.166034100104799</v>
      </c>
    </row>
    <row r="113" spans="1:18" x14ac:dyDescent="0.25">
      <c r="A113" s="66" t="s">
        <v>56</v>
      </c>
      <c r="B113" s="84"/>
      <c r="C113" s="79">
        <f t="shared" si="24"/>
        <v>13.324925169105661</v>
      </c>
      <c r="D113" s="79">
        <f t="shared" si="24"/>
        <v>4.2529905482167063</v>
      </c>
      <c r="E113" s="79">
        <f t="shared" si="24"/>
        <v>30.777801661818739</v>
      </c>
      <c r="F113" s="79">
        <f t="shared" si="24"/>
        <v>4.6885449640298171</v>
      </c>
      <c r="G113" s="79">
        <f t="shared" si="24"/>
        <v>2.0411794967659436</v>
      </c>
      <c r="H113" s="79">
        <f t="shared" si="24"/>
        <v>16.580212041226527</v>
      </c>
      <c r="I113" s="79">
        <f t="shared" si="24"/>
        <v>4.8669345071660652</v>
      </c>
      <c r="J113" s="79">
        <f t="shared" si="24"/>
        <v>-3.3704177340073693</v>
      </c>
      <c r="K113" s="79">
        <f t="shared" si="24"/>
        <v>2.1144155123953734</v>
      </c>
      <c r="L113" s="79">
        <f t="shared" si="24"/>
        <v>3.6460903839225622</v>
      </c>
      <c r="M113" s="79">
        <f t="shared" si="24"/>
        <v>8.9600421862248147</v>
      </c>
      <c r="N113" s="79">
        <f t="shared" si="24"/>
        <v>14.216216338915855</v>
      </c>
      <c r="O113" s="79">
        <f t="shared" si="24"/>
        <v>10.174396950481057</v>
      </c>
      <c r="P113" s="79">
        <f t="shared" si="24"/>
        <v>-5.5278147024998887</v>
      </c>
      <c r="Q113" s="79">
        <f t="shared" si="24"/>
        <v>-24.859885085229561</v>
      </c>
      <c r="R113" s="80">
        <f t="shared" si="24"/>
        <v>71.512273613348214</v>
      </c>
    </row>
    <row r="114" spans="1:18" x14ac:dyDescent="0.25">
      <c r="A114" s="69" t="s">
        <v>57</v>
      </c>
      <c r="B114" s="85"/>
      <c r="C114" s="79">
        <f t="shared" si="24"/>
        <v>8.5040357099478658</v>
      </c>
      <c r="D114" s="79">
        <f t="shared" si="24"/>
        <v>11.684425473742888</v>
      </c>
      <c r="E114" s="79">
        <f t="shared" si="24"/>
        <v>16.44716017427794</v>
      </c>
      <c r="F114" s="79">
        <f t="shared" si="24"/>
        <v>12.400503897409809</v>
      </c>
      <c r="G114" s="79">
        <f t="shared" si="24"/>
        <v>6.0222255622112142</v>
      </c>
      <c r="H114" s="79">
        <f t="shared" si="24"/>
        <v>6.76226377861886</v>
      </c>
      <c r="I114" s="79">
        <f t="shared" si="24"/>
        <v>9.2579329427437962</v>
      </c>
      <c r="J114" s="79">
        <f t="shared" si="24"/>
        <v>9.895565199171763</v>
      </c>
      <c r="K114" s="79">
        <f t="shared" si="24"/>
        <v>2.4747308444197591</v>
      </c>
      <c r="L114" s="79">
        <f t="shared" si="24"/>
        <v>10.092755088185591</v>
      </c>
      <c r="M114" s="79">
        <f t="shared" si="24"/>
        <v>11.206023604065042</v>
      </c>
      <c r="N114" s="79">
        <f t="shared" si="24"/>
        <v>6.2484366631712307</v>
      </c>
      <c r="O114" s="79">
        <f t="shared" si="24"/>
        <v>6.52876532284834</v>
      </c>
      <c r="P114" s="79">
        <f t="shared" si="24"/>
        <v>6.909494010085071</v>
      </c>
      <c r="Q114" s="79">
        <f t="shared" si="24"/>
        <v>-3.8460235549866439</v>
      </c>
      <c r="R114" s="80">
        <f t="shared" si="24"/>
        <v>17.589697084885024</v>
      </c>
    </row>
    <row r="115" spans="1:18" x14ac:dyDescent="0.25">
      <c r="A115" s="66" t="s">
        <v>58</v>
      </c>
      <c r="B115" s="84"/>
      <c r="C115" s="79">
        <f t="shared" si="24"/>
        <v>21.421887278619089</v>
      </c>
      <c r="D115" s="79">
        <f t="shared" si="24"/>
        <v>10.015800379223005</v>
      </c>
      <c r="E115" s="79">
        <f t="shared" si="24"/>
        <v>43.578324303645658</v>
      </c>
      <c r="F115" s="79">
        <f t="shared" si="24"/>
        <v>10.379915558757858</v>
      </c>
      <c r="G115" s="79">
        <f t="shared" si="24"/>
        <v>40.224226387895293</v>
      </c>
      <c r="H115" s="79">
        <f t="shared" si="24"/>
        <v>51.394140143147652</v>
      </c>
      <c r="I115" s="79">
        <f t="shared" si="24"/>
        <v>10.420417391572489</v>
      </c>
      <c r="J115" s="79">
        <f t="shared" si="24"/>
        <v>6.9631606619869446</v>
      </c>
      <c r="K115" s="79">
        <f t="shared" si="24"/>
        <v>-11.489408430916148</v>
      </c>
      <c r="L115" s="79">
        <f t="shared" si="24"/>
        <v>-17.801768744472689</v>
      </c>
      <c r="M115" s="79">
        <f t="shared" si="24"/>
        <v>-14.25098770853146</v>
      </c>
      <c r="N115" s="79">
        <f t="shared" si="24"/>
        <v>14.821167510109934</v>
      </c>
      <c r="O115" s="79">
        <f t="shared" si="24"/>
        <v>16.840536173950159</v>
      </c>
      <c r="P115" s="79">
        <f t="shared" si="24"/>
        <v>8.9579517051058701</v>
      </c>
      <c r="Q115" s="79">
        <f t="shared" si="24"/>
        <v>-18.324699031896952</v>
      </c>
      <c r="R115" s="80">
        <f t="shared" si="24"/>
        <v>25.499280620047116</v>
      </c>
    </row>
    <row r="116" spans="1:18" x14ac:dyDescent="0.25">
      <c r="A116" s="69" t="s">
        <v>59</v>
      </c>
      <c r="B116" s="85"/>
      <c r="C116" s="79">
        <f t="shared" si="24"/>
        <v>15.860187226039834</v>
      </c>
      <c r="D116" s="79">
        <f t="shared" si="24"/>
        <v>8.8098974672392814</v>
      </c>
      <c r="E116" s="79">
        <f t="shared" si="24"/>
        <v>6.1178095637780983</v>
      </c>
      <c r="F116" s="79">
        <f t="shared" si="24"/>
        <v>7.2689216349278718</v>
      </c>
      <c r="G116" s="79">
        <f t="shared" si="24"/>
        <v>3.8500510872605309</v>
      </c>
      <c r="H116" s="79">
        <f t="shared" si="24"/>
        <v>11.022589765425007</v>
      </c>
      <c r="I116" s="79">
        <f t="shared" si="24"/>
        <v>9.2358363573193039</v>
      </c>
      <c r="J116" s="79">
        <f t="shared" si="24"/>
        <v>8.6298105307188067</v>
      </c>
      <c r="K116" s="79">
        <f t="shared" si="24"/>
        <v>8.2995286023447079</v>
      </c>
      <c r="L116" s="79">
        <f t="shared" si="24"/>
        <v>11.268226093363442</v>
      </c>
      <c r="M116" s="79">
        <f t="shared" si="24"/>
        <v>13.599895680714202</v>
      </c>
      <c r="N116" s="79">
        <f t="shared" si="24"/>
        <v>1.2152873329858371</v>
      </c>
      <c r="O116" s="79">
        <f t="shared" si="24"/>
        <v>5.4978572358688638</v>
      </c>
      <c r="P116" s="79">
        <f t="shared" si="24"/>
        <v>7.2294811283742488</v>
      </c>
      <c r="Q116" s="79">
        <f t="shared" si="24"/>
        <v>-1.6048822342525471</v>
      </c>
      <c r="R116" s="80">
        <f t="shared" si="24"/>
        <v>14.813515254266507</v>
      </c>
    </row>
    <row r="117" spans="1:18" x14ac:dyDescent="0.25">
      <c r="A117" s="66" t="s">
        <v>60</v>
      </c>
      <c r="B117" s="84"/>
      <c r="C117" s="79">
        <f t="shared" si="24"/>
        <v>17.439024271547755</v>
      </c>
      <c r="D117" s="79">
        <f t="shared" si="24"/>
        <v>12.844775985803981</v>
      </c>
      <c r="E117" s="79">
        <f t="shared" si="24"/>
        <v>14.151106947019354</v>
      </c>
      <c r="F117" s="79">
        <f t="shared" si="24"/>
        <v>7.6427947653760153</v>
      </c>
      <c r="G117" s="79">
        <f t="shared" si="24"/>
        <v>4.7684817946477942</v>
      </c>
      <c r="H117" s="79">
        <f t="shared" si="24"/>
        <v>8.1675687634562557</v>
      </c>
      <c r="I117" s="79">
        <f t="shared" si="24"/>
        <v>5.1930323710032367</v>
      </c>
      <c r="J117" s="79">
        <f t="shared" si="24"/>
        <v>8.5922948717828582</v>
      </c>
      <c r="K117" s="79">
        <f t="shared" si="24"/>
        <v>8.3342762583058061</v>
      </c>
      <c r="L117" s="79">
        <f t="shared" si="24"/>
        <v>7.6552629119454929</v>
      </c>
      <c r="M117" s="79">
        <f t="shared" si="24"/>
        <v>10.184287801242874</v>
      </c>
      <c r="N117" s="79">
        <f t="shared" si="24"/>
        <v>4.5977215206003175</v>
      </c>
      <c r="O117" s="79">
        <f t="shared" si="24"/>
        <v>6.9029960164103121</v>
      </c>
      <c r="P117" s="79">
        <f t="shared" si="24"/>
        <v>5.4780556648654111</v>
      </c>
      <c r="Q117" s="79">
        <f t="shared" si="24"/>
        <v>-3.3668498263660029</v>
      </c>
      <c r="R117" s="80">
        <f t="shared" si="24"/>
        <v>16.641732525612831</v>
      </c>
    </row>
    <row r="118" spans="1:18" x14ac:dyDescent="0.25">
      <c r="A118" s="66" t="s">
        <v>61</v>
      </c>
      <c r="B118" s="84"/>
      <c r="C118" s="79">
        <f t="shared" si="24"/>
        <v>19.276891912623519</v>
      </c>
      <c r="D118" s="79">
        <f t="shared" si="24"/>
        <v>17.655545093859605</v>
      </c>
      <c r="E118" s="79">
        <f t="shared" si="24"/>
        <v>29.329745854079746</v>
      </c>
      <c r="F118" s="79">
        <f t="shared" si="24"/>
        <v>13.199975374530304</v>
      </c>
      <c r="G118" s="79">
        <f t="shared" si="24"/>
        <v>25.888743684735793</v>
      </c>
      <c r="H118" s="79">
        <f t="shared" si="24"/>
        <v>26.040266531839997</v>
      </c>
      <c r="I118" s="79">
        <f t="shared" si="24"/>
        <v>2.7051261034917395</v>
      </c>
      <c r="J118" s="79">
        <f t="shared" si="24"/>
        <v>20.383416796554734</v>
      </c>
      <c r="K118" s="79">
        <f t="shared" si="24"/>
        <v>-0.26537293970096965</v>
      </c>
      <c r="L118" s="79">
        <f t="shared" si="24"/>
        <v>-22.38197474013154</v>
      </c>
      <c r="M118" s="79">
        <f t="shared" si="24"/>
        <v>-5.2693378877051718</v>
      </c>
      <c r="N118" s="79">
        <f t="shared" si="24"/>
        <v>9.5520976524652532</v>
      </c>
      <c r="O118" s="79">
        <f t="shared" si="24"/>
        <v>11.634835316559467</v>
      </c>
      <c r="P118" s="79">
        <f t="shared" si="24"/>
        <v>0.38410276821805311</v>
      </c>
      <c r="Q118" s="79">
        <f t="shared" si="24"/>
        <v>-17.152686073773893</v>
      </c>
      <c r="R118" s="80">
        <f t="shared" si="24"/>
        <v>21.954782409671303</v>
      </c>
    </row>
    <row r="119" spans="1:18" x14ac:dyDescent="0.25">
      <c r="A119" s="66" t="s">
        <v>62</v>
      </c>
      <c r="B119" s="84"/>
      <c r="C119" s="79">
        <f t="shared" si="24"/>
        <v>18.385195421015133</v>
      </c>
      <c r="D119" s="79">
        <f t="shared" si="24"/>
        <v>9.0397124769562751</v>
      </c>
      <c r="E119" s="79">
        <f t="shared" si="24"/>
        <v>8.0238983749923101</v>
      </c>
      <c r="F119" s="79">
        <f t="shared" si="24"/>
        <v>4.7986444602255318</v>
      </c>
      <c r="G119" s="79">
        <f t="shared" si="24"/>
        <v>6.5366204878436474</v>
      </c>
      <c r="H119" s="79">
        <f t="shared" si="24"/>
        <v>11.35749676204021</v>
      </c>
      <c r="I119" s="79">
        <f t="shared" si="24"/>
        <v>9.9693016634072595</v>
      </c>
      <c r="J119" s="79">
        <f t="shared" si="24"/>
        <v>4.1602648440490331</v>
      </c>
      <c r="K119" s="79">
        <f t="shared" si="24"/>
        <v>4.7615627496057522</v>
      </c>
      <c r="L119" s="79">
        <f t="shared" si="24"/>
        <v>11.54369074484034</v>
      </c>
      <c r="M119" s="79">
        <f t="shared" si="24"/>
        <v>11.792451229515667</v>
      </c>
      <c r="N119" s="79">
        <f t="shared" si="24"/>
        <v>7.0140244241336802</v>
      </c>
      <c r="O119" s="79">
        <f t="shared" si="24"/>
        <v>4.1535587685748387</v>
      </c>
      <c r="P119" s="79">
        <f t="shared" si="24"/>
        <v>7.3220986623283579</v>
      </c>
      <c r="Q119" s="79">
        <f t="shared" si="24"/>
        <v>-3.3662919262435254</v>
      </c>
      <c r="R119" s="80">
        <f t="shared" si="24"/>
        <v>18.039622670506606</v>
      </c>
    </row>
    <row r="120" spans="1:18" x14ac:dyDescent="0.25">
      <c r="A120" s="66" t="s">
        <v>63</v>
      </c>
      <c r="B120" s="84"/>
      <c r="C120" s="79">
        <f t="shared" si="24"/>
        <v>15.073943435434224</v>
      </c>
      <c r="D120" s="79">
        <f t="shared" si="24"/>
        <v>8.0336632231144947</v>
      </c>
      <c r="E120" s="79">
        <f t="shared" si="24"/>
        <v>8.557475563661221</v>
      </c>
      <c r="F120" s="79">
        <f t="shared" si="24"/>
        <v>7.1400485469080843</v>
      </c>
      <c r="G120" s="79">
        <f t="shared" si="24"/>
        <v>5.6593443114974384</v>
      </c>
      <c r="H120" s="79">
        <f t="shared" si="24"/>
        <v>6.643181531158393</v>
      </c>
      <c r="I120" s="79">
        <f t="shared" si="24"/>
        <v>7.2325782004363459</v>
      </c>
      <c r="J120" s="79">
        <f t="shared" si="24"/>
        <v>10.216523180319559</v>
      </c>
      <c r="K120" s="79">
        <f t="shared" si="24"/>
        <v>10.506047888056159</v>
      </c>
      <c r="L120" s="79">
        <f t="shared" si="24"/>
        <v>7.9115860693036</v>
      </c>
      <c r="M120" s="79">
        <f t="shared" si="24"/>
        <v>9.7565751517428403</v>
      </c>
      <c r="N120" s="79">
        <f t="shared" si="24"/>
        <v>7.428784914094666</v>
      </c>
      <c r="O120" s="79">
        <f t="shared" si="24"/>
        <v>6.3953105501672658</v>
      </c>
      <c r="P120" s="79">
        <f t="shared" si="24"/>
        <v>7.5664935625910035</v>
      </c>
      <c r="Q120" s="79">
        <f t="shared" si="24"/>
        <v>-3.376340711564596</v>
      </c>
      <c r="R120" s="80">
        <f t="shared" si="24"/>
        <v>16.737865231470117</v>
      </c>
    </row>
    <row r="121" spans="1:18" x14ac:dyDescent="0.25">
      <c r="A121" s="69" t="s">
        <v>77</v>
      </c>
      <c r="B121" s="85"/>
      <c r="C121" s="79">
        <f t="shared" si="24"/>
        <v>14.592744585933337</v>
      </c>
      <c r="D121" s="79">
        <f t="shared" si="24"/>
        <v>16.860057113975312</v>
      </c>
      <c r="E121" s="79">
        <f t="shared" si="24"/>
        <v>5.0922988769494859</v>
      </c>
      <c r="F121" s="79">
        <f t="shared" si="24"/>
        <v>9.3813159185329944</v>
      </c>
      <c r="G121" s="79">
        <f t="shared" si="24"/>
        <v>4.2658267033677255</v>
      </c>
      <c r="H121" s="79">
        <f t="shared" si="24"/>
        <v>9.1794636959421148</v>
      </c>
      <c r="I121" s="79">
        <f t="shared" si="24"/>
        <v>8.9286998100203796</v>
      </c>
      <c r="J121" s="79">
        <f t="shared" si="24"/>
        <v>12.036833021972893</v>
      </c>
      <c r="K121" s="79">
        <f t="shared" si="24"/>
        <v>9.3770892907689465</v>
      </c>
      <c r="L121" s="79">
        <f t="shared" si="24"/>
        <v>9.4847241504818047</v>
      </c>
      <c r="M121" s="79">
        <f t="shared" si="24"/>
        <v>6.9822281997190982</v>
      </c>
      <c r="N121" s="79">
        <f t="shared" si="24"/>
        <v>7.3128766127064093</v>
      </c>
      <c r="O121" s="79">
        <f t="shared" si="24"/>
        <v>6.4334100543412598</v>
      </c>
      <c r="P121" s="79">
        <f t="shared" si="24"/>
        <v>7.0764154336156571</v>
      </c>
      <c r="Q121" s="79">
        <f t="shared" si="24"/>
        <v>-17.964309648242672</v>
      </c>
      <c r="R121" s="80">
        <f t="shared" si="24"/>
        <v>30.96483468146922</v>
      </c>
    </row>
    <row r="122" spans="1:18" x14ac:dyDescent="0.25">
      <c r="A122" s="66" t="s">
        <v>64</v>
      </c>
      <c r="B122" s="84"/>
      <c r="C122" s="79">
        <f t="shared" si="24"/>
        <v>15.156961886750885</v>
      </c>
      <c r="D122" s="79">
        <f t="shared" si="24"/>
        <v>14.127941404446487</v>
      </c>
      <c r="E122" s="79">
        <f t="shared" si="24"/>
        <v>15.310363313403673</v>
      </c>
      <c r="F122" s="79">
        <f t="shared" si="24"/>
        <v>0.37061109768854461</v>
      </c>
      <c r="G122" s="79">
        <f t="shared" si="24"/>
        <v>14.851578732724157</v>
      </c>
      <c r="H122" s="79">
        <f t="shared" si="24"/>
        <v>15.454471524035007</v>
      </c>
      <c r="I122" s="79">
        <f t="shared" si="24"/>
        <v>6.6131117082139035</v>
      </c>
      <c r="J122" s="79">
        <f t="shared" si="24"/>
        <v>7.7621470753964861</v>
      </c>
      <c r="K122" s="79">
        <f t="shared" si="24"/>
        <v>17.160127064985041</v>
      </c>
      <c r="L122" s="79">
        <f t="shared" si="24"/>
        <v>2.2431305873008345</v>
      </c>
      <c r="M122" s="79">
        <f t="shared" si="24"/>
        <v>6.1211913059574963</v>
      </c>
      <c r="N122" s="79">
        <f t="shared" si="24"/>
        <v>7.7567223614729786</v>
      </c>
      <c r="O122" s="79">
        <f t="shared" si="24"/>
        <v>7.2542253986503935</v>
      </c>
      <c r="P122" s="79">
        <f t="shared" si="24"/>
        <v>8.3862903115243128</v>
      </c>
      <c r="Q122" s="79">
        <f t="shared" si="24"/>
        <v>-10.348987119532026</v>
      </c>
      <c r="R122" s="80">
        <f t="shared" si="24"/>
        <v>19.451083824059022</v>
      </c>
    </row>
    <row r="123" spans="1:18" x14ac:dyDescent="0.25">
      <c r="A123" s="69" t="s">
        <v>65</v>
      </c>
      <c r="B123" s="85"/>
      <c r="C123" s="79">
        <f t="shared" si="24"/>
        <v>15.586420903429921</v>
      </c>
      <c r="D123" s="79">
        <f t="shared" si="24"/>
        <v>14.602958764872342</v>
      </c>
      <c r="E123" s="79">
        <f t="shared" si="24"/>
        <v>10.273926528171074</v>
      </c>
      <c r="F123" s="79">
        <f t="shared" si="24"/>
        <v>11.27684908645139</v>
      </c>
      <c r="G123" s="79">
        <f t="shared" si="24"/>
        <v>3.4102299754570353</v>
      </c>
      <c r="H123" s="79">
        <f t="shared" si="24"/>
        <v>11.501886585181897</v>
      </c>
      <c r="I123" s="79">
        <f t="shared" si="24"/>
        <v>11.668404752624028</v>
      </c>
      <c r="J123" s="79">
        <f t="shared" si="24"/>
        <v>9.7275370683562059</v>
      </c>
      <c r="K123" s="79">
        <f t="shared" si="24"/>
        <v>11.102870215102945</v>
      </c>
      <c r="L123" s="79">
        <f t="shared" si="24"/>
        <v>8.0236380213911893</v>
      </c>
      <c r="M123" s="79">
        <f t="shared" si="24"/>
        <v>9.2593369762546285</v>
      </c>
      <c r="N123" s="79">
        <f t="shared" si="24"/>
        <v>7.1768084065831683</v>
      </c>
      <c r="O123" s="79">
        <f t="shared" si="24"/>
        <v>5.4638487703946303</v>
      </c>
      <c r="P123" s="79">
        <f t="shared" si="24"/>
        <v>7.0632872853880979</v>
      </c>
      <c r="Q123" s="79">
        <f t="shared" si="24"/>
        <v>-3.7342551005285607</v>
      </c>
      <c r="R123" s="80">
        <f t="shared" si="24"/>
        <v>15.375542612010818</v>
      </c>
    </row>
    <row r="124" spans="1:18" x14ac:dyDescent="0.25">
      <c r="A124" s="66" t="s">
        <v>66</v>
      </c>
      <c r="B124" s="84"/>
      <c r="C124" s="79">
        <f t="shared" si="24"/>
        <v>13.772397040126428</v>
      </c>
      <c r="D124" s="79">
        <f t="shared" si="24"/>
        <v>14.65229453534973</v>
      </c>
      <c r="E124" s="79">
        <f t="shared" si="24"/>
        <v>12.925828026869301</v>
      </c>
      <c r="F124" s="79">
        <f t="shared" si="24"/>
        <v>0.76611246809470401</v>
      </c>
      <c r="G124" s="79">
        <f t="shared" si="24"/>
        <v>4.6617287273041708</v>
      </c>
      <c r="H124" s="79">
        <f t="shared" si="24"/>
        <v>12.975657374479855</v>
      </c>
      <c r="I124" s="79">
        <f t="shared" si="24"/>
        <v>6.4324891993045696</v>
      </c>
      <c r="J124" s="79">
        <f t="shared" si="24"/>
        <v>6.1713552676744499</v>
      </c>
      <c r="K124" s="79">
        <f t="shared" si="24"/>
        <v>8.4148244266676997</v>
      </c>
      <c r="L124" s="79">
        <f t="shared" si="24"/>
        <v>4.9550617154076271</v>
      </c>
      <c r="M124" s="79">
        <f t="shared" si="24"/>
        <v>8.5280430528586582</v>
      </c>
      <c r="N124" s="79">
        <f t="shared" si="24"/>
        <v>5.9637804810144024</v>
      </c>
      <c r="O124" s="79">
        <f t="shared" si="24"/>
        <v>5.074142786351965</v>
      </c>
      <c r="P124" s="79">
        <f t="shared" si="24"/>
        <v>7.2554145036360485</v>
      </c>
      <c r="Q124" s="79">
        <f t="shared" si="24"/>
        <v>-4.4561062566353726</v>
      </c>
      <c r="R124" s="80">
        <f t="shared" si="24"/>
        <v>17.185547615720441</v>
      </c>
    </row>
    <row r="125" spans="1:18" x14ac:dyDescent="0.25">
      <c r="A125" s="66" t="s">
        <v>67</v>
      </c>
      <c r="B125" s="84"/>
      <c r="C125" s="79">
        <f t="shared" si="24"/>
        <v>14.540004056266675</v>
      </c>
      <c r="D125" s="79">
        <f t="shared" si="24"/>
        <v>13.570335534242783</v>
      </c>
      <c r="E125" s="79">
        <f t="shared" si="24"/>
        <v>7.2359207477014298</v>
      </c>
      <c r="F125" s="79">
        <f t="shared" si="24"/>
        <v>6.8037006499800823</v>
      </c>
      <c r="G125" s="79">
        <f t="shared" si="24"/>
        <v>5.0497511131552653</v>
      </c>
      <c r="H125" s="79">
        <f t="shared" si="24"/>
        <v>7.8428285311837653</v>
      </c>
      <c r="I125" s="79">
        <f t="shared" si="24"/>
        <v>6.9791030890075323</v>
      </c>
      <c r="J125" s="79">
        <f t="shared" si="24"/>
        <v>6.6731443189226747</v>
      </c>
      <c r="K125" s="79">
        <f t="shared" si="24"/>
        <v>8.3333026088452389</v>
      </c>
      <c r="L125" s="79">
        <f t="shared" si="24"/>
        <v>8.0181895714799722</v>
      </c>
      <c r="M125" s="79">
        <f t="shared" si="24"/>
        <v>9.0013618592817757</v>
      </c>
      <c r="N125" s="79">
        <f t="shared" si="24"/>
        <v>5.4802257475349281</v>
      </c>
      <c r="O125" s="79">
        <f t="shared" si="24"/>
        <v>6.8265448783472182</v>
      </c>
      <c r="P125" s="79">
        <f t="shared" si="24"/>
        <v>7.5915007726668371</v>
      </c>
      <c r="Q125" s="79">
        <f t="shared" si="24"/>
        <v>-3.3666150717595045</v>
      </c>
      <c r="R125" s="80">
        <f t="shared" ref="R125" si="25">100*(R41/Q41-1)</f>
        <v>15.209207894258302</v>
      </c>
    </row>
    <row r="126" spans="1:18" x14ac:dyDescent="0.25">
      <c r="A126" s="66" t="s">
        <v>68</v>
      </c>
      <c r="B126" s="84"/>
      <c r="C126" s="79">
        <f t="shared" ref="C126:R127" si="26">100*(C42/B42-1)</f>
        <v>6.9983911948720223</v>
      </c>
      <c r="D126" s="79">
        <f t="shared" si="26"/>
        <v>21.455585649847862</v>
      </c>
      <c r="E126" s="79">
        <f t="shared" si="26"/>
        <v>8.513928126858783</v>
      </c>
      <c r="F126" s="79">
        <f t="shared" si="26"/>
        <v>9.759048626108747</v>
      </c>
      <c r="G126" s="79">
        <f t="shared" si="26"/>
        <v>5.2820880788119196</v>
      </c>
      <c r="H126" s="79">
        <f t="shared" si="26"/>
        <v>14.778644617954416</v>
      </c>
      <c r="I126" s="79">
        <f t="shared" si="26"/>
        <v>9.9685588357186781</v>
      </c>
      <c r="J126" s="79">
        <f t="shared" si="26"/>
        <v>15.875900373814034</v>
      </c>
      <c r="K126" s="79">
        <f t="shared" si="26"/>
        <v>14.471856788783333</v>
      </c>
      <c r="L126" s="79">
        <f t="shared" si="26"/>
        <v>7.2593570227282189</v>
      </c>
      <c r="M126" s="79">
        <f t="shared" si="26"/>
        <v>7.3294895461663234</v>
      </c>
      <c r="N126" s="79">
        <f t="shared" si="26"/>
        <v>5.0024620169931033</v>
      </c>
      <c r="O126" s="79">
        <f t="shared" si="26"/>
        <v>6.9631124865745964</v>
      </c>
      <c r="P126" s="79">
        <f t="shared" si="26"/>
        <v>7.7033944559059098</v>
      </c>
      <c r="Q126" s="79">
        <f t="shared" si="26"/>
        <v>-5.1483366316874113</v>
      </c>
      <c r="R126" s="80">
        <f t="shared" si="26"/>
        <v>12.482956622143803</v>
      </c>
    </row>
    <row r="127" spans="1:18" x14ac:dyDescent="0.25">
      <c r="A127" s="66" t="s">
        <v>69</v>
      </c>
      <c r="B127" s="84"/>
      <c r="C127" s="79">
        <f t="shared" si="26"/>
        <v>9.0148487357423424</v>
      </c>
      <c r="D127" s="79">
        <f t="shared" si="26"/>
        <v>2.3574688656665899</v>
      </c>
      <c r="E127" s="79">
        <f t="shared" si="26"/>
        <v>9.0157769038805782</v>
      </c>
      <c r="F127" s="79">
        <f t="shared" si="26"/>
        <v>4.0182219405725972</v>
      </c>
      <c r="G127" s="79">
        <f t="shared" si="26"/>
        <v>0.21891498905302065</v>
      </c>
      <c r="H127" s="79">
        <f t="shared" si="26"/>
        <v>4.7776831477942316</v>
      </c>
      <c r="I127" s="79">
        <f t="shared" si="26"/>
        <v>8.5717534957774113</v>
      </c>
      <c r="J127" s="79">
        <f t="shared" si="26"/>
        <v>7.1495097202282976</v>
      </c>
      <c r="K127" s="79">
        <f t="shared" si="26"/>
        <v>-0.33044510844865149</v>
      </c>
      <c r="L127" s="79">
        <f t="shared" si="26"/>
        <v>13.81300050989276</v>
      </c>
      <c r="M127" s="79">
        <f t="shared" si="26"/>
        <v>8.3708352150059682</v>
      </c>
      <c r="N127" s="79">
        <f t="shared" si="26"/>
        <v>4.0058983858529684</v>
      </c>
      <c r="O127" s="79">
        <f t="shared" si="26"/>
        <v>6.436068541402773</v>
      </c>
      <c r="P127" s="79">
        <f t="shared" si="26"/>
        <v>8.3798956420467299</v>
      </c>
      <c r="Q127" s="79">
        <f t="shared" si="26"/>
        <v>-1.7152882973606287</v>
      </c>
      <c r="R127" s="80">
        <f t="shared" si="26"/>
        <v>14.574992838086786</v>
      </c>
    </row>
    <row r="128" spans="1:18" x14ac:dyDescent="0.25">
      <c r="A128" s="70"/>
      <c r="B128" s="71"/>
      <c r="C128" s="71"/>
      <c r="D128" s="71"/>
      <c r="E128" s="71"/>
      <c r="F128" s="71"/>
      <c r="G128" s="71"/>
      <c r="H128" s="71"/>
      <c r="I128" s="71"/>
      <c r="J128" s="71"/>
      <c r="K128" s="72"/>
      <c r="L128" s="72"/>
      <c r="M128" s="72"/>
      <c r="N128" s="72"/>
      <c r="O128" s="72"/>
      <c r="P128" s="72"/>
      <c r="Q128" s="72"/>
    </row>
  </sheetData>
  <hyperlinks>
    <hyperlink ref="A1" location="'Índice '!A21" display="ÍNDICE"/>
  </hyperlinks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8"/>
  <sheetViews>
    <sheetView zoomScale="90" zoomScaleNormal="90" workbookViewId="0">
      <pane xSplit="1" ySplit="9" topLeftCell="L25" activePane="bottomRight" state="frozen"/>
      <selection activeCell="D106" sqref="D106"/>
      <selection pane="topRight" activeCell="D106" sqref="D106"/>
      <selection pane="bottomLeft" activeCell="D106" sqref="D106"/>
      <selection pane="bottomRight" activeCell="A6" sqref="A6"/>
    </sheetView>
  </sheetViews>
  <sheetFormatPr baseColWidth="10" defaultColWidth="25.140625" defaultRowHeight="15" x14ac:dyDescent="0.25"/>
  <cols>
    <col min="1" max="1" width="33" style="48" customWidth="1"/>
    <col min="2" max="2" width="12.5703125" style="48" customWidth="1"/>
    <col min="3" max="3" width="11" style="48" customWidth="1"/>
    <col min="4" max="4" width="10.7109375" style="48" customWidth="1"/>
    <col min="5" max="5" width="10.5703125" style="48" customWidth="1"/>
    <col min="6" max="6" width="11.42578125" style="48" customWidth="1"/>
    <col min="7" max="7" width="11.28515625" style="48" customWidth="1"/>
    <col min="8" max="10" width="11.140625" style="48" customWidth="1"/>
    <col min="11" max="11" width="10.85546875" style="48" customWidth="1"/>
    <col min="12" max="12" width="11.5703125" style="48" customWidth="1"/>
    <col min="13" max="13" width="11" style="48" customWidth="1"/>
    <col min="14" max="14" width="11.140625" style="48" customWidth="1"/>
    <col min="15" max="16" width="10.28515625" style="48" customWidth="1"/>
    <col min="17" max="17" width="11.42578125" style="525" customWidth="1"/>
    <col min="18" max="18" width="12.5703125" style="48" customWidth="1"/>
    <col min="19" max="256" width="25.140625" style="48"/>
    <col min="257" max="257" width="33" style="48" customWidth="1"/>
    <col min="258" max="258" width="12.5703125" style="48" customWidth="1"/>
    <col min="259" max="259" width="11" style="48" customWidth="1"/>
    <col min="260" max="260" width="10.7109375" style="48" customWidth="1"/>
    <col min="261" max="261" width="10.5703125" style="48" customWidth="1"/>
    <col min="262" max="262" width="11.42578125" style="48" customWidth="1"/>
    <col min="263" max="263" width="11.28515625" style="48" customWidth="1"/>
    <col min="264" max="266" width="11.140625" style="48" customWidth="1"/>
    <col min="267" max="267" width="10.85546875" style="48" customWidth="1"/>
    <col min="268" max="268" width="11.5703125" style="48" customWidth="1"/>
    <col min="269" max="269" width="11" style="48" customWidth="1"/>
    <col min="270" max="270" width="11.140625" style="48" customWidth="1"/>
    <col min="271" max="271" width="11.5703125" style="48" customWidth="1"/>
    <col min="272" max="512" width="25.140625" style="48"/>
    <col min="513" max="513" width="33" style="48" customWidth="1"/>
    <col min="514" max="514" width="12.5703125" style="48" customWidth="1"/>
    <col min="515" max="515" width="11" style="48" customWidth="1"/>
    <col min="516" max="516" width="10.7109375" style="48" customWidth="1"/>
    <col min="517" max="517" width="10.5703125" style="48" customWidth="1"/>
    <col min="518" max="518" width="11.42578125" style="48" customWidth="1"/>
    <col min="519" max="519" width="11.28515625" style="48" customWidth="1"/>
    <col min="520" max="522" width="11.140625" style="48" customWidth="1"/>
    <col min="523" max="523" width="10.85546875" style="48" customWidth="1"/>
    <col min="524" max="524" width="11.5703125" style="48" customWidth="1"/>
    <col min="525" max="525" width="11" style="48" customWidth="1"/>
    <col min="526" max="526" width="11.140625" style="48" customWidth="1"/>
    <col min="527" max="527" width="11.5703125" style="48" customWidth="1"/>
    <col min="528" max="768" width="25.140625" style="48"/>
    <col min="769" max="769" width="33" style="48" customWidth="1"/>
    <col min="770" max="770" width="12.5703125" style="48" customWidth="1"/>
    <col min="771" max="771" width="11" style="48" customWidth="1"/>
    <col min="772" max="772" width="10.7109375" style="48" customWidth="1"/>
    <col min="773" max="773" width="10.5703125" style="48" customWidth="1"/>
    <col min="774" max="774" width="11.42578125" style="48" customWidth="1"/>
    <col min="775" max="775" width="11.28515625" style="48" customWidth="1"/>
    <col min="776" max="778" width="11.140625" style="48" customWidth="1"/>
    <col min="779" max="779" width="10.85546875" style="48" customWidth="1"/>
    <col min="780" max="780" width="11.5703125" style="48" customWidth="1"/>
    <col min="781" max="781" width="11" style="48" customWidth="1"/>
    <col min="782" max="782" width="11.140625" style="48" customWidth="1"/>
    <col min="783" max="783" width="11.5703125" style="48" customWidth="1"/>
    <col min="784" max="1024" width="25.140625" style="48"/>
    <col min="1025" max="1025" width="33" style="48" customWidth="1"/>
    <col min="1026" max="1026" width="12.5703125" style="48" customWidth="1"/>
    <col min="1027" max="1027" width="11" style="48" customWidth="1"/>
    <col min="1028" max="1028" width="10.7109375" style="48" customWidth="1"/>
    <col min="1029" max="1029" width="10.5703125" style="48" customWidth="1"/>
    <col min="1030" max="1030" width="11.42578125" style="48" customWidth="1"/>
    <col min="1031" max="1031" width="11.28515625" style="48" customWidth="1"/>
    <col min="1032" max="1034" width="11.140625" style="48" customWidth="1"/>
    <col min="1035" max="1035" width="10.85546875" style="48" customWidth="1"/>
    <col min="1036" max="1036" width="11.5703125" style="48" customWidth="1"/>
    <col min="1037" max="1037" width="11" style="48" customWidth="1"/>
    <col min="1038" max="1038" width="11.140625" style="48" customWidth="1"/>
    <col min="1039" max="1039" width="11.5703125" style="48" customWidth="1"/>
    <col min="1040" max="1280" width="25.140625" style="48"/>
    <col min="1281" max="1281" width="33" style="48" customWidth="1"/>
    <col min="1282" max="1282" width="12.5703125" style="48" customWidth="1"/>
    <col min="1283" max="1283" width="11" style="48" customWidth="1"/>
    <col min="1284" max="1284" width="10.7109375" style="48" customWidth="1"/>
    <col min="1285" max="1285" width="10.5703125" style="48" customWidth="1"/>
    <col min="1286" max="1286" width="11.42578125" style="48" customWidth="1"/>
    <col min="1287" max="1287" width="11.28515625" style="48" customWidth="1"/>
    <col min="1288" max="1290" width="11.140625" style="48" customWidth="1"/>
    <col min="1291" max="1291" width="10.85546875" style="48" customWidth="1"/>
    <col min="1292" max="1292" width="11.5703125" style="48" customWidth="1"/>
    <col min="1293" max="1293" width="11" style="48" customWidth="1"/>
    <col min="1294" max="1294" width="11.140625" style="48" customWidth="1"/>
    <col min="1295" max="1295" width="11.5703125" style="48" customWidth="1"/>
    <col min="1296" max="1536" width="25.140625" style="48"/>
    <col min="1537" max="1537" width="33" style="48" customWidth="1"/>
    <col min="1538" max="1538" width="12.5703125" style="48" customWidth="1"/>
    <col min="1539" max="1539" width="11" style="48" customWidth="1"/>
    <col min="1540" max="1540" width="10.7109375" style="48" customWidth="1"/>
    <col min="1541" max="1541" width="10.5703125" style="48" customWidth="1"/>
    <col min="1542" max="1542" width="11.42578125" style="48" customWidth="1"/>
    <col min="1543" max="1543" width="11.28515625" style="48" customWidth="1"/>
    <col min="1544" max="1546" width="11.140625" style="48" customWidth="1"/>
    <col min="1547" max="1547" width="10.85546875" style="48" customWidth="1"/>
    <col min="1548" max="1548" width="11.5703125" style="48" customWidth="1"/>
    <col min="1549" max="1549" width="11" style="48" customWidth="1"/>
    <col min="1550" max="1550" width="11.140625" style="48" customWidth="1"/>
    <col min="1551" max="1551" width="11.5703125" style="48" customWidth="1"/>
    <col min="1552" max="1792" width="25.140625" style="48"/>
    <col min="1793" max="1793" width="33" style="48" customWidth="1"/>
    <col min="1794" max="1794" width="12.5703125" style="48" customWidth="1"/>
    <col min="1795" max="1795" width="11" style="48" customWidth="1"/>
    <col min="1796" max="1796" width="10.7109375" style="48" customWidth="1"/>
    <col min="1797" max="1797" width="10.5703125" style="48" customWidth="1"/>
    <col min="1798" max="1798" width="11.42578125" style="48" customWidth="1"/>
    <col min="1799" max="1799" width="11.28515625" style="48" customWidth="1"/>
    <col min="1800" max="1802" width="11.140625" style="48" customWidth="1"/>
    <col min="1803" max="1803" width="10.85546875" style="48" customWidth="1"/>
    <col min="1804" max="1804" width="11.5703125" style="48" customWidth="1"/>
    <col min="1805" max="1805" width="11" style="48" customWidth="1"/>
    <col min="1806" max="1806" width="11.140625" style="48" customWidth="1"/>
    <col min="1807" max="1807" width="11.5703125" style="48" customWidth="1"/>
    <col min="1808" max="2048" width="25.140625" style="48"/>
    <col min="2049" max="2049" width="33" style="48" customWidth="1"/>
    <col min="2050" max="2050" width="12.5703125" style="48" customWidth="1"/>
    <col min="2051" max="2051" width="11" style="48" customWidth="1"/>
    <col min="2052" max="2052" width="10.7109375" style="48" customWidth="1"/>
    <col min="2053" max="2053" width="10.5703125" style="48" customWidth="1"/>
    <col min="2054" max="2054" width="11.42578125" style="48" customWidth="1"/>
    <col min="2055" max="2055" width="11.28515625" style="48" customWidth="1"/>
    <col min="2056" max="2058" width="11.140625" style="48" customWidth="1"/>
    <col min="2059" max="2059" width="10.85546875" style="48" customWidth="1"/>
    <col min="2060" max="2060" width="11.5703125" style="48" customWidth="1"/>
    <col min="2061" max="2061" width="11" style="48" customWidth="1"/>
    <col min="2062" max="2062" width="11.140625" style="48" customWidth="1"/>
    <col min="2063" max="2063" width="11.5703125" style="48" customWidth="1"/>
    <col min="2064" max="2304" width="25.140625" style="48"/>
    <col min="2305" max="2305" width="33" style="48" customWidth="1"/>
    <col min="2306" max="2306" width="12.5703125" style="48" customWidth="1"/>
    <col min="2307" max="2307" width="11" style="48" customWidth="1"/>
    <col min="2308" max="2308" width="10.7109375" style="48" customWidth="1"/>
    <col min="2309" max="2309" width="10.5703125" style="48" customWidth="1"/>
    <col min="2310" max="2310" width="11.42578125" style="48" customWidth="1"/>
    <col min="2311" max="2311" width="11.28515625" style="48" customWidth="1"/>
    <col min="2312" max="2314" width="11.140625" style="48" customWidth="1"/>
    <col min="2315" max="2315" width="10.85546875" style="48" customWidth="1"/>
    <col min="2316" max="2316" width="11.5703125" style="48" customWidth="1"/>
    <col min="2317" max="2317" width="11" style="48" customWidth="1"/>
    <col min="2318" max="2318" width="11.140625" style="48" customWidth="1"/>
    <col min="2319" max="2319" width="11.5703125" style="48" customWidth="1"/>
    <col min="2320" max="2560" width="25.140625" style="48"/>
    <col min="2561" max="2561" width="33" style="48" customWidth="1"/>
    <col min="2562" max="2562" width="12.5703125" style="48" customWidth="1"/>
    <col min="2563" max="2563" width="11" style="48" customWidth="1"/>
    <col min="2564" max="2564" width="10.7109375" style="48" customWidth="1"/>
    <col min="2565" max="2565" width="10.5703125" style="48" customWidth="1"/>
    <col min="2566" max="2566" width="11.42578125" style="48" customWidth="1"/>
    <col min="2567" max="2567" width="11.28515625" style="48" customWidth="1"/>
    <col min="2568" max="2570" width="11.140625" style="48" customWidth="1"/>
    <col min="2571" max="2571" width="10.85546875" style="48" customWidth="1"/>
    <col min="2572" max="2572" width="11.5703125" style="48" customWidth="1"/>
    <col min="2573" max="2573" width="11" style="48" customWidth="1"/>
    <col min="2574" max="2574" width="11.140625" style="48" customWidth="1"/>
    <col min="2575" max="2575" width="11.5703125" style="48" customWidth="1"/>
    <col min="2576" max="2816" width="25.140625" style="48"/>
    <col min="2817" max="2817" width="33" style="48" customWidth="1"/>
    <col min="2818" max="2818" width="12.5703125" style="48" customWidth="1"/>
    <col min="2819" max="2819" width="11" style="48" customWidth="1"/>
    <col min="2820" max="2820" width="10.7109375" style="48" customWidth="1"/>
    <col min="2821" max="2821" width="10.5703125" style="48" customWidth="1"/>
    <col min="2822" max="2822" width="11.42578125" style="48" customWidth="1"/>
    <col min="2823" max="2823" width="11.28515625" style="48" customWidth="1"/>
    <col min="2824" max="2826" width="11.140625" style="48" customWidth="1"/>
    <col min="2827" max="2827" width="10.85546875" style="48" customWidth="1"/>
    <col min="2828" max="2828" width="11.5703125" style="48" customWidth="1"/>
    <col min="2829" max="2829" width="11" style="48" customWidth="1"/>
    <col min="2830" max="2830" width="11.140625" style="48" customWidth="1"/>
    <col min="2831" max="2831" width="11.5703125" style="48" customWidth="1"/>
    <col min="2832" max="3072" width="25.140625" style="48"/>
    <col min="3073" max="3073" width="33" style="48" customWidth="1"/>
    <col min="3074" max="3074" width="12.5703125" style="48" customWidth="1"/>
    <col min="3075" max="3075" width="11" style="48" customWidth="1"/>
    <col min="3076" max="3076" width="10.7109375" style="48" customWidth="1"/>
    <col min="3077" max="3077" width="10.5703125" style="48" customWidth="1"/>
    <col min="3078" max="3078" width="11.42578125" style="48" customWidth="1"/>
    <col min="3079" max="3079" width="11.28515625" style="48" customWidth="1"/>
    <col min="3080" max="3082" width="11.140625" style="48" customWidth="1"/>
    <col min="3083" max="3083" width="10.85546875" style="48" customWidth="1"/>
    <col min="3084" max="3084" width="11.5703125" style="48" customWidth="1"/>
    <col min="3085" max="3085" width="11" style="48" customWidth="1"/>
    <col min="3086" max="3086" width="11.140625" style="48" customWidth="1"/>
    <col min="3087" max="3087" width="11.5703125" style="48" customWidth="1"/>
    <col min="3088" max="3328" width="25.140625" style="48"/>
    <col min="3329" max="3329" width="33" style="48" customWidth="1"/>
    <col min="3330" max="3330" width="12.5703125" style="48" customWidth="1"/>
    <col min="3331" max="3331" width="11" style="48" customWidth="1"/>
    <col min="3332" max="3332" width="10.7109375" style="48" customWidth="1"/>
    <col min="3333" max="3333" width="10.5703125" style="48" customWidth="1"/>
    <col min="3334" max="3334" width="11.42578125" style="48" customWidth="1"/>
    <col min="3335" max="3335" width="11.28515625" style="48" customWidth="1"/>
    <col min="3336" max="3338" width="11.140625" style="48" customWidth="1"/>
    <col min="3339" max="3339" width="10.85546875" style="48" customWidth="1"/>
    <col min="3340" max="3340" width="11.5703125" style="48" customWidth="1"/>
    <col min="3341" max="3341" width="11" style="48" customWidth="1"/>
    <col min="3342" max="3342" width="11.140625" style="48" customWidth="1"/>
    <col min="3343" max="3343" width="11.5703125" style="48" customWidth="1"/>
    <col min="3344" max="3584" width="25.140625" style="48"/>
    <col min="3585" max="3585" width="33" style="48" customWidth="1"/>
    <col min="3586" max="3586" width="12.5703125" style="48" customWidth="1"/>
    <col min="3587" max="3587" width="11" style="48" customWidth="1"/>
    <col min="3588" max="3588" width="10.7109375" style="48" customWidth="1"/>
    <col min="3589" max="3589" width="10.5703125" style="48" customWidth="1"/>
    <col min="3590" max="3590" width="11.42578125" style="48" customWidth="1"/>
    <col min="3591" max="3591" width="11.28515625" style="48" customWidth="1"/>
    <col min="3592" max="3594" width="11.140625" style="48" customWidth="1"/>
    <col min="3595" max="3595" width="10.85546875" style="48" customWidth="1"/>
    <col min="3596" max="3596" width="11.5703125" style="48" customWidth="1"/>
    <col min="3597" max="3597" width="11" style="48" customWidth="1"/>
    <col min="3598" max="3598" width="11.140625" style="48" customWidth="1"/>
    <col min="3599" max="3599" width="11.5703125" style="48" customWidth="1"/>
    <col min="3600" max="3840" width="25.140625" style="48"/>
    <col min="3841" max="3841" width="33" style="48" customWidth="1"/>
    <col min="3842" max="3842" width="12.5703125" style="48" customWidth="1"/>
    <col min="3843" max="3843" width="11" style="48" customWidth="1"/>
    <col min="3844" max="3844" width="10.7109375" style="48" customWidth="1"/>
    <col min="3845" max="3845" width="10.5703125" style="48" customWidth="1"/>
    <col min="3846" max="3846" width="11.42578125" style="48" customWidth="1"/>
    <col min="3847" max="3847" width="11.28515625" style="48" customWidth="1"/>
    <col min="3848" max="3850" width="11.140625" style="48" customWidth="1"/>
    <col min="3851" max="3851" width="10.85546875" style="48" customWidth="1"/>
    <col min="3852" max="3852" width="11.5703125" style="48" customWidth="1"/>
    <col min="3853" max="3853" width="11" style="48" customWidth="1"/>
    <col min="3854" max="3854" width="11.140625" style="48" customWidth="1"/>
    <col min="3855" max="3855" width="11.5703125" style="48" customWidth="1"/>
    <col min="3856" max="4096" width="25.140625" style="48"/>
    <col min="4097" max="4097" width="33" style="48" customWidth="1"/>
    <col min="4098" max="4098" width="12.5703125" style="48" customWidth="1"/>
    <col min="4099" max="4099" width="11" style="48" customWidth="1"/>
    <col min="4100" max="4100" width="10.7109375" style="48" customWidth="1"/>
    <col min="4101" max="4101" width="10.5703125" style="48" customWidth="1"/>
    <col min="4102" max="4102" width="11.42578125" style="48" customWidth="1"/>
    <col min="4103" max="4103" width="11.28515625" style="48" customWidth="1"/>
    <col min="4104" max="4106" width="11.140625" style="48" customWidth="1"/>
    <col min="4107" max="4107" width="10.85546875" style="48" customWidth="1"/>
    <col min="4108" max="4108" width="11.5703125" style="48" customWidth="1"/>
    <col min="4109" max="4109" width="11" style="48" customWidth="1"/>
    <col min="4110" max="4110" width="11.140625" style="48" customWidth="1"/>
    <col min="4111" max="4111" width="11.5703125" style="48" customWidth="1"/>
    <col min="4112" max="4352" width="25.140625" style="48"/>
    <col min="4353" max="4353" width="33" style="48" customWidth="1"/>
    <col min="4354" max="4354" width="12.5703125" style="48" customWidth="1"/>
    <col min="4355" max="4355" width="11" style="48" customWidth="1"/>
    <col min="4356" max="4356" width="10.7109375" style="48" customWidth="1"/>
    <col min="4357" max="4357" width="10.5703125" style="48" customWidth="1"/>
    <col min="4358" max="4358" width="11.42578125" style="48" customWidth="1"/>
    <col min="4359" max="4359" width="11.28515625" style="48" customWidth="1"/>
    <col min="4360" max="4362" width="11.140625" style="48" customWidth="1"/>
    <col min="4363" max="4363" width="10.85546875" style="48" customWidth="1"/>
    <col min="4364" max="4364" width="11.5703125" style="48" customWidth="1"/>
    <col min="4365" max="4365" width="11" style="48" customWidth="1"/>
    <col min="4366" max="4366" width="11.140625" style="48" customWidth="1"/>
    <col min="4367" max="4367" width="11.5703125" style="48" customWidth="1"/>
    <col min="4368" max="4608" width="25.140625" style="48"/>
    <col min="4609" max="4609" width="33" style="48" customWidth="1"/>
    <col min="4610" max="4610" width="12.5703125" style="48" customWidth="1"/>
    <col min="4611" max="4611" width="11" style="48" customWidth="1"/>
    <col min="4612" max="4612" width="10.7109375" style="48" customWidth="1"/>
    <col min="4613" max="4613" width="10.5703125" style="48" customWidth="1"/>
    <col min="4614" max="4614" width="11.42578125" style="48" customWidth="1"/>
    <col min="4615" max="4615" width="11.28515625" style="48" customWidth="1"/>
    <col min="4616" max="4618" width="11.140625" style="48" customWidth="1"/>
    <col min="4619" max="4619" width="10.85546875" style="48" customWidth="1"/>
    <col min="4620" max="4620" width="11.5703125" style="48" customWidth="1"/>
    <col min="4621" max="4621" width="11" style="48" customWidth="1"/>
    <col min="4622" max="4622" width="11.140625" style="48" customWidth="1"/>
    <col min="4623" max="4623" width="11.5703125" style="48" customWidth="1"/>
    <col min="4624" max="4864" width="25.140625" style="48"/>
    <col min="4865" max="4865" width="33" style="48" customWidth="1"/>
    <col min="4866" max="4866" width="12.5703125" style="48" customWidth="1"/>
    <col min="4867" max="4867" width="11" style="48" customWidth="1"/>
    <col min="4868" max="4868" width="10.7109375" style="48" customWidth="1"/>
    <col min="4869" max="4869" width="10.5703125" style="48" customWidth="1"/>
    <col min="4870" max="4870" width="11.42578125" style="48" customWidth="1"/>
    <col min="4871" max="4871" width="11.28515625" style="48" customWidth="1"/>
    <col min="4872" max="4874" width="11.140625" style="48" customWidth="1"/>
    <col min="4875" max="4875" width="10.85546875" style="48" customWidth="1"/>
    <col min="4876" max="4876" width="11.5703125" style="48" customWidth="1"/>
    <col min="4877" max="4877" width="11" style="48" customWidth="1"/>
    <col min="4878" max="4878" width="11.140625" style="48" customWidth="1"/>
    <col min="4879" max="4879" width="11.5703125" style="48" customWidth="1"/>
    <col min="4880" max="5120" width="25.140625" style="48"/>
    <col min="5121" max="5121" width="33" style="48" customWidth="1"/>
    <col min="5122" max="5122" width="12.5703125" style="48" customWidth="1"/>
    <col min="5123" max="5123" width="11" style="48" customWidth="1"/>
    <col min="5124" max="5124" width="10.7109375" style="48" customWidth="1"/>
    <col min="5125" max="5125" width="10.5703125" style="48" customWidth="1"/>
    <col min="5126" max="5126" width="11.42578125" style="48" customWidth="1"/>
    <col min="5127" max="5127" width="11.28515625" style="48" customWidth="1"/>
    <col min="5128" max="5130" width="11.140625" style="48" customWidth="1"/>
    <col min="5131" max="5131" width="10.85546875" style="48" customWidth="1"/>
    <col min="5132" max="5132" width="11.5703125" style="48" customWidth="1"/>
    <col min="5133" max="5133" width="11" style="48" customWidth="1"/>
    <col min="5134" max="5134" width="11.140625" style="48" customWidth="1"/>
    <col min="5135" max="5135" width="11.5703125" style="48" customWidth="1"/>
    <col min="5136" max="5376" width="25.140625" style="48"/>
    <col min="5377" max="5377" width="33" style="48" customWidth="1"/>
    <col min="5378" max="5378" width="12.5703125" style="48" customWidth="1"/>
    <col min="5379" max="5379" width="11" style="48" customWidth="1"/>
    <col min="5380" max="5380" width="10.7109375" style="48" customWidth="1"/>
    <col min="5381" max="5381" width="10.5703125" style="48" customWidth="1"/>
    <col min="5382" max="5382" width="11.42578125" style="48" customWidth="1"/>
    <col min="5383" max="5383" width="11.28515625" style="48" customWidth="1"/>
    <col min="5384" max="5386" width="11.140625" style="48" customWidth="1"/>
    <col min="5387" max="5387" width="10.85546875" style="48" customWidth="1"/>
    <col min="5388" max="5388" width="11.5703125" style="48" customWidth="1"/>
    <col min="5389" max="5389" width="11" style="48" customWidth="1"/>
    <col min="5390" max="5390" width="11.140625" style="48" customWidth="1"/>
    <col min="5391" max="5391" width="11.5703125" style="48" customWidth="1"/>
    <col min="5392" max="5632" width="25.140625" style="48"/>
    <col min="5633" max="5633" width="33" style="48" customWidth="1"/>
    <col min="5634" max="5634" width="12.5703125" style="48" customWidth="1"/>
    <col min="5635" max="5635" width="11" style="48" customWidth="1"/>
    <col min="5636" max="5636" width="10.7109375" style="48" customWidth="1"/>
    <col min="5637" max="5637" width="10.5703125" style="48" customWidth="1"/>
    <col min="5638" max="5638" width="11.42578125" style="48" customWidth="1"/>
    <col min="5639" max="5639" width="11.28515625" style="48" customWidth="1"/>
    <col min="5640" max="5642" width="11.140625" style="48" customWidth="1"/>
    <col min="5643" max="5643" width="10.85546875" style="48" customWidth="1"/>
    <col min="5644" max="5644" width="11.5703125" style="48" customWidth="1"/>
    <col min="5645" max="5645" width="11" style="48" customWidth="1"/>
    <col min="5646" max="5646" width="11.140625" style="48" customWidth="1"/>
    <col min="5647" max="5647" width="11.5703125" style="48" customWidth="1"/>
    <col min="5648" max="5888" width="25.140625" style="48"/>
    <col min="5889" max="5889" width="33" style="48" customWidth="1"/>
    <col min="5890" max="5890" width="12.5703125" style="48" customWidth="1"/>
    <col min="5891" max="5891" width="11" style="48" customWidth="1"/>
    <col min="5892" max="5892" width="10.7109375" style="48" customWidth="1"/>
    <col min="5893" max="5893" width="10.5703125" style="48" customWidth="1"/>
    <col min="5894" max="5894" width="11.42578125" style="48" customWidth="1"/>
    <col min="5895" max="5895" width="11.28515625" style="48" customWidth="1"/>
    <col min="5896" max="5898" width="11.140625" style="48" customWidth="1"/>
    <col min="5899" max="5899" width="10.85546875" style="48" customWidth="1"/>
    <col min="5900" max="5900" width="11.5703125" style="48" customWidth="1"/>
    <col min="5901" max="5901" width="11" style="48" customWidth="1"/>
    <col min="5902" max="5902" width="11.140625" style="48" customWidth="1"/>
    <col min="5903" max="5903" width="11.5703125" style="48" customWidth="1"/>
    <col min="5904" max="6144" width="25.140625" style="48"/>
    <col min="6145" max="6145" width="33" style="48" customWidth="1"/>
    <col min="6146" max="6146" width="12.5703125" style="48" customWidth="1"/>
    <col min="6147" max="6147" width="11" style="48" customWidth="1"/>
    <col min="6148" max="6148" width="10.7109375" style="48" customWidth="1"/>
    <col min="6149" max="6149" width="10.5703125" style="48" customWidth="1"/>
    <col min="6150" max="6150" width="11.42578125" style="48" customWidth="1"/>
    <col min="6151" max="6151" width="11.28515625" style="48" customWidth="1"/>
    <col min="6152" max="6154" width="11.140625" style="48" customWidth="1"/>
    <col min="6155" max="6155" width="10.85546875" style="48" customWidth="1"/>
    <col min="6156" max="6156" width="11.5703125" style="48" customWidth="1"/>
    <col min="6157" max="6157" width="11" style="48" customWidth="1"/>
    <col min="6158" max="6158" width="11.140625" style="48" customWidth="1"/>
    <col min="6159" max="6159" width="11.5703125" style="48" customWidth="1"/>
    <col min="6160" max="6400" width="25.140625" style="48"/>
    <col min="6401" max="6401" width="33" style="48" customWidth="1"/>
    <col min="6402" max="6402" width="12.5703125" style="48" customWidth="1"/>
    <col min="6403" max="6403" width="11" style="48" customWidth="1"/>
    <col min="6404" max="6404" width="10.7109375" style="48" customWidth="1"/>
    <col min="6405" max="6405" width="10.5703125" style="48" customWidth="1"/>
    <col min="6406" max="6406" width="11.42578125" style="48" customWidth="1"/>
    <col min="6407" max="6407" width="11.28515625" style="48" customWidth="1"/>
    <col min="6408" max="6410" width="11.140625" style="48" customWidth="1"/>
    <col min="6411" max="6411" width="10.85546875" style="48" customWidth="1"/>
    <col min="6412" max="6412" width="11.5703125" style="48" customWidth="1"/>
    <col min="6413" max="6413" width="11" style="48" customWidth="1"/>
    <col min="6414" max="6414" width="11.140625" style="48" customWidth="1"/>
    <col min="6415" max="6415" width="11.5703125" style="48" customWidth="1"/>
    <col min="6416" max="6656" width="25.140625" style="48"/>
    <col min="6657" max="6657" width="33" style="48" customWidth="1"/>
    <col min="6658" max="6658" width="12.5703125" style="48" customWidth="1"/>
    <col min="6659" max="6659" width="11" style="48" customWidth="1"/>
    <col min="6660" max="6660" width="10.7109375" style="48" customWidth="1"/>
    <col min="6661" max="6661" width="10.5703125" style="48" customWidth="1"/>
    <col min="6662" max="6662" width="11.42578125" style="48" customWidth="1"/>
    <col min="6663" max="6663" width="11.28515625" style="48" customWidth="1"/>
    <col min="6664" max="6666" width="11.140625" style="48" customWidth="1"/>
    <col min="6667" max="6667" width="10.85546875" style="48" customWidth="1"/>
    <col min="6668" max="6668" width="11.5703125" style="48" customWidth="1"/>
    <col min="6669" max="6669" width="11" style="48" customWidth="1"/>
    <col min="6670" max="6670" width="11.140625" style="48" customWidth="1"/>
    <col min="6671" max="6671" width="11.5703125" style="48" customWidth="1"/>
    <col min="6672" max="6912" width="25.140625" style="48"/>
    <col min="6913" max="6913" width="33" style="48" customWidth="1"/>
    <col min="6914" max="6914" width="12.5703125" style="48" customWidth="1"/>
    <col min="6915" max="6915" width="11" style="48" customWidth="1"/>
    <col min="6916" max="6916" width="10.7109375" style="48" customWidth="1"/>
    <col min="6917" max="6917" width="10.5703125" style="48" customWidth="1"/>
    <col min="6918" max="6918" width="11.42578125" style="48" customWidth="1"/>
    <col min="6919" max="6919" width="11.28515625" style="48" customWidth="1"/>
    <col min="6920" max="6922" width="11.140625" style="48" customWidth="1"/>
    <col min="6923" max="6923" width="10.85546875" style="48" customWidth="1"/>
    <col min="6924" max="6924" width="11.5703125" style="48" customWidth="1"/>
    <col min="6925" max="6925" width="11" style="48" customWidth="1"/>
    <col min="6926" max="6926" width="11.140625" style="48" customWidth="1"/>
    <col min="6927" max="6927" width="11.5703125" style="48" customWidth="1"/>
    <col min="6928" max="7168" width="25.140625" style="48"/>
    <col min="7169" max="7169" width="33" style="48" customWidth="1"/>
    <col min="7170" max="7170" width="12.5703125" style="48" customWidth="1"/>
    <col min="7171" max="7171" width="11" style="48" customWidth="1"/>
    <col min="7172" max="7172" width="10.7109375" style="48" customWidth="1"/>
    <col min="7173" max="7173" width="10.5703125" style="48" customWidth="1"/>
    <col min="7174" max="7174" width="11.42578125" style="48" customWidth="1"/>
    <col min="7175" max="7175" width="11.28515625" style="48" customWidth="1"/>
    <col min="7176" max="7178" width="11.140625" style="48" customWidth="1"/>
    <col min="7179" max="7179" width="10.85546875" style="48" customWidth="1"/>
    <col min="7180" max="7180" width="11.5703125" style="48" customWidth="1"/>
    <col min="7181" max="7181" width="11" style="48" customWidth="1"/>
    <col min="7182" max="7182" width="11.140625" style="48" customWidth="1"/>
    <col min="7183" max="7183" width="11.5703125" style="48" customWidth="1"/>
    <col min="7184" max="7424" width="25.140625" style="48"/>
    <col min="7425" max="7425" width="33" style="48" customWidth="1"/>
    <col min="7426" max="7426" width="12.5703125" style="48" customWidth="1"/>
    <col min="7427" max="7427" width="11" style="48" customWidth="1"/>
    <col min="7428" max="7428" width="10.7109375" style="48" customWidth="1"/>
    <col min="7429" max="7429" width="10.5703125" style="48" customWidth="1"/>
    <col min="7430" max="7430" width="11.42578125" style="48" customWidth="1"/>
    <col min="7431" max="7431" width="11.28515625" style="48" customWidth="1"/>
    <col min="7432" max="7434" width="11.140625" style="48" customWidth="1"/>
    <col min="7435" max="7435" width="10.85546875" style="48" customWidth="1"/>
    <col min="7436" max="7436" width="11.5703125" style="48" customWidth="1"/>
    <col min="7437" max="7437" width="11" style="48" customWidth="1"/>
    <col min="7438" max="7438" width="11.140625" style="48" customWidth="1"/>
    <col min="7439" max="7439" width="11.5703125" style="48" customWidth="1"/>
    <col min="7440" max="7680" width="25.140625" style="48"/>
    <col min="7681" max="7681" width="33" style="48" customWidth="1"/>
    <col min="7682" max="7682" width="12.5703125" style="48" customWidth="1"/>
    <col min="7683" max="7683" width="11" style="48" customWidth="1"/>
    <col min="7684" max="7684" width="10.7109375" style="48" customWidth="1"/>
    <col min="7685" max="7685" width="10.5703125" style="48" customWidth="1"/>
    <col min="7686" max="7686" width="11.42578125" style="48" customWidth="1"/>
    <col min="7687" max="7687" width="11.28515625" style="48" customWidth="1"/>
    <col min="7688" max="7690" width="11.140625" style="48" customWidth="1"/>
    <col min="7691" max="7691" width="10.85546875" style="48" customWidth="1"/>
    <col min="7692" max="7692" width="11.5703125" style="48" customWidth="1"/>
    <col min="7693" max="7693" width="11" style="48" customWidth="1"/>
    <col min="7694" max="7694" width="11.140625" style="48" customWidth="1"/>
    <col min="7695" max="7695" width="11.5703125" style="48" customWidth="1"/>
    <col min="7696" max="7936" width="25.140625" style="48"/>
    <col min="7937" max="7937" width="33" style="48" customWidth="1"/>
    <col min="7938" max="7938" width="12.5703125" style="48" customWidth="1"/>
    <col min="7939" max="7939" width="11" style="48" customWidth="1"/>
    <col min="7940" max="7940" width="10.7109375" style="48" customWidth="1"/>
    <col min="7941" max="7941" width="10.5703125" style="48" customWidth="1"/>
    <col min="7942" max="7942" width="11.42578125" style="48" customWidth="1"/>
    <col min="7943" max="7943" width="11.28515625" style="48" customWidth="1"/>
    <col min="7944" max="7946" width="11.140625" style="48" customWidth="1"/>
    <col min="7947" max="7947" width="10.85546875" style="48" customWidth="1"/>
    <col min="7948" max="7948" width="11.5703125" style="48" customWidth="1"/>
    <col min="7949" max="7949" width="11" style="48" customWidth="1"/>
    <col min="7950" max="7950" width="11.140625" style="48" customWidth="1"/>
    <col min="7951" max="7951" width="11.5703125" style="48" customWidth="1"/>
    <col min="7952" max="8192" width="25.140625" style="48"/>
    <col min="8193" max="8193" width="33" style="48" customWidth="1"/>
    <col min="8194" max="8194" width="12.5703125" style="48" customWidth="1"/>
    <col min="8195" max="8195" width="11" style="48" customWidth="1"/>
    <col min="8196" max="8196" width="10.7109375" style="48" customWidth="1"/>
    <col min="8197" max="8197" width="10.5703125" style="48" customWidth="1"/>
    <col min="8198" max="8198" width="11.42578125" style="48" customWidth="1"/>
    <col min="8199" max="8199" width="11.28515625" style="48" customWidth="1"/>
    <col min="8200" max="8202" width="11.140625" style="48" customWidth="1"/>
    <col min="8203" max="8203" width="10.85546875" style="48" customWidth="1"/>
    <col min="8204" max="8204" width="11.5703125" style="48" customWidth="1"/>
    <col min="8205" max="8205" width="11" style="48" customWidth="1"/>
    <col min="8206" max="8206" width="11.140625" style="48" customWidth="1"/>
    <col min="8207" max="8207" width="11.5703125" style="48" customWidth="1"/>
    <col min="8208" max="8448" width="25.140625" style="48"/>
    <col min="8449" max="8449" width="33" style="48" customWidth="1"/>
    <col min="8450" max="8450" width="12.5703125" style="48" customWidth="1"/>
    <col min="8451" max="8451" width="11" style="48" customWidth="1"/>
    <col min="8452" max="8452" width="10.7109375" style="48" customWidth="1"/>
    <col min="8453" max="8453" width="10.5703125" style="48" customWidth="1"/>
    <col min="8454" max="8454" width="11.42578125" style="48" customWidth="1"/>
    <col min="8455" max="8455" width="11.28515625" style="48" customWidth="1"/>
    <col min="8456" max="8458" width="11.140625" style="48" customWidth="1"/>
    <col min="8459" max="8459" width="10.85546875" style="48" customWidth="1"/>
    <col min="8460" max="8460" width="11.5703125" style="48" customWidth="1"/>
    <col min="8461" max="8461" width="11" style="48" customWidth="1"/>
    <col min="8462" max="8462" width="11.140625" style="48" customWidth="1"/>
    <col min="8463" max="8463" width="11.5703125" style="48" customWidth="1"/>
    <col min="8464" max="8704" width="25.140625" style="48"/>
    <col min="8705" max="8705" width="33" style="48" customWidth="1"/>
    <col min="8706" max="8706" width="12.5703125" style="48" customWidth="1"/>
    <col min="8707" max="8707" width="11" style="48" customWidth="1"/>
    <col min="8708" max="8708" width="10.7109375" style="48" customWidth="1"/>
    <col min="8709" max="8709" width="10.5703125" style="48" customWidth="1"/>
    <col min="8710" max="8710" width="11.42578125" style="48" customWidth="1"/>
    <col min="8711" max="8711" width="11.28515625" style="48" customWidth="1"/>
    <col min="8712" max="8714" width="11.140625" style="48" customWidth="1"/>
    <col min="8715" max="8715" width="10.85546875" style="48" customWidth="1"/>
    <col min="8716" max="8716" width="11.5703125" style="48" customWidth="1"/>
    <col min="8717" max="8717" width="11" style="48" customWidth="1"/>
    <col min="8718" max="8718" width="11.140625" style="48" customWidth="1"/>
    <col min="8719" max="8719" width="11.5703125" style="48" customWidth="1"/>
    <col min="8720" max="8960" width="25.140625" style="48"/>
    <col min="8961" max="8961" width="33" style="48" customWidth="1"/>
    <col min="8962" max="8962" width="12.5703125" style="48" customWidth="1"/>
    <col min="8963" max="8963" width="11" style="48" customWidth="1"/>
    <col min="8964" max="8964" width="10.7109375" style="48" customWidth="1"/>
    <col min="8965" max="8965" width="10.5703125" style="48" customWidth="1"/>
    <col min="8966" max="8966" width="11.42578125" style="48" customWidth="1"/>
    <col min="8967" max="8967" width="11.28515625" style="48" customWidth="1"/>
    <col min="8968" max="8970" width="11.140625" style="48" customWidth="1"/>
    <col min="8971" max="8971" width="10.85546875" style="48" customWidth="1"/>
    <col min="8972" max="8972" width="11.5703125" style="48" customWidth="1"/>
    <col min="8973" max="8973" width="11" style="48" customWidth="1"/>
    <col min="8974" max="8974" width="11.140625" style="48" customWidth="1"/>
    <col min="8975" max="8975" width="11.5703125" style="48" customWidth="1"/>
    <col min="8976" max="9216" width="25.140625" style="48"/>
    <col min="9217" max="9217" width="33" style="48" customWidth="1"/>
    <col min="9218" max="9218" width="12.5703125" style="48" customWidth="1"/>
    <col min="9219" max="9219" width="11" style="48" customWidth="1"/>
    <col min="9220" max="9220" width="10.7109375" style="48" customWidth="1"/>
    <col min="9221" max="9221" width="10.5703125" style="48" customWidth="1"/>
    <col min="9222" max="9222" width="11.42578125" style="48" customWidth="1"/>
    <col min="9223" max="9223" width="11.28515625" style="48" customWidth="1"/>
    <col min="9224" max="9226" width="11.140625" style="48" customWidth="1"/>
    <col min="9227" max="9227" width="10.85546875" style="48" customWidth="1"/>
    <col min="9228" max="9228" width="11.5703125" style="48" customWidth="1"/>
    <col min="9229" max="9229" width="11" style="48" customWidth="1"/>
    <col min="9230" max="9230" width="11.140625" style="48" customWidth="1"/>
    <col min="9231" max="9231" width="11.5703125" style="48" customWidth="1"/>
    <col min="9232" max="9472" width="25.140625" style="48"/>
    <col min="9473" max="9473" width="33" style="48" customWidth="1"/>
    <col min="9474" max="9474" width="12.5703125" style="48" customWidth="1"/>
    <col min="9475" max="9475" width="11" style="48" customWidth="1"/>
    <col min="9476" max="9476" width="10.7109375" style="48" customWidth="1"/>
    <col min="9477" max="9477" width="10.5703125" style="48" customWidth="1"/>
    <col min="9478" max="9478" width="11.42578125" style="48" customWidth="1"/>
    <col min="9479" max="9479" width="11.28515625" style="48" customWidth="1"/>
    <col min="9480" max="9482" width="11.140625" style="48" customWidth="1"/>
    <col min="9483" max="9483" width="10.85546875" style="48" customWidth="1"/>
    <col min="9484" max="9484" width="11.5703125" style="48" customWidth="1"/>
    <col min="9485" max="9485" width="11" style="48" customWidth="1"/>
    <col min="9486" max="9486" width="11.140625" style="48" customWidth="1"/>
    <col min="9487" max="9487" width="11.5703125" style="48" customWidth="1"/>
    <col min="9488" max="9728" width="25.140625" style="48"/>
    <col min="9729" max="9729" width="33" style="48" customWidth="1"/>
    <col min="9730" max="9730" width="12.5703125" style="48" customWidth="1"/>
    <col min="9731" max="9731" width="11" style="48" customWidth="1"/>
    <col min="9732" max="9732" width="10.7109375" style="48" customWidth="1"/>
    <col min="9733" max="9733" width="10.5703125" style="48" customWidth="1"/>
    <col min="9734" max="9734" width="11.42578125" style="48" customWidth="1"/>
    <col min="9735" max="9735" width="11.28515625" style="48" customWidth="1"/>
    <col min="9736" max="9738" width="11.140625" style="48" customWidth="1"/>
    <col min="9739" max="9739" width="10.85546875" style="48" customWidth="1"/>
    <col min="9740" max="9740" width="11.5703125" style="48" customWidth="1"/>
    <col min="9741" max="9741" width="11" style="48" customWidth="1"/>
    <col min="9742" max="9742" width="11.140625" style="48" customWidth="1"/>
    <col min="9743" max="9743" width="11.5703125" style="48" customWidth="1"/>
    <col min="9744" max="9984" width="25.140625" style="48"/>
    <col min="9985" max="9985" width="33" style="48" customWidth="1"/>
    <col min="9986" max="9986" width="12.5703125" style="48" customWidth="1"/>
    <col min="9987" max="9987" width="11" style="48" customWidth="1"/>
    <col min="9988" max="9988" width="10.7109375" style="48" customWidth="1"/>
    <col min="9989" max="9989" width="10.5703125" style="48" customWidth="1"/>
    <col min="9990" max="9990" width="11.42578125" style="48" customWidth="1"/>
    <col min="9991" max="9991" width="11.28515625" style="48" customWidth="1"/>
    <col min="9992" max="9994" width="11.140625" style="48" customWidth="1"/>
    <col min="9995" max="9995" width="10.85546875" style="48" customWidth="1"/>
    <col min="9996" max="9996" width="11.5703125" style="48" customWidth="1"/>
    <col min="9997" max="9997" width="11" style="48" customWidth="1"/>
    <col min="9998" max="9998" width="11.140625" style="48" customWidth="1"/>
    <col min="9999" max="9999" width="11.5703125" style="48" customWidth="1"/>
    <col min="10000" max="10240" width="25.140625" style="48"/>
    <col min="10241" max="10241" width="33" style="48" customWidth="1"/>
    <col min="10242" max="10242" width="12.5703125" style="48" customWidth="1"/>
    <col min="10243" max="10243" width="11" style="48" customWidth="1"/>
    <col min="10244" max="10244" width="10.7109375" style="48" customWidth="1"/>
    <col min="10245" max="10245" width="10.5703125" style="48" customWidth="1"/>
    <col min="10246" max="10246" width="11.42578125" style="48" customWidth="1"/>
    <col min="10247" max="10247" width="11.28515625" style="48" customWidth="1"/>
    <col min="10248" max="10250" width="11.140625" style="48" customWidth="1"/>
    <col min="10251" max="10251" width="10.85546875" style="48" customWidth="1"/>
    <col min="10252" max="10252" width="11.5703125" style="48" customWidth="1"/>
    <col min="10253" max="10253" width="11" style="48" customWidth="1"/>
    <col min="10254" max="10254" width="11.140625" style="48" customWidth="1"/>
    <col min="10255" max="10255" width="11.5703125" style="48" customWidth="1"/>
    <col min="10256" max="10496" width="25.140625" style="48"/>
    <col min="10497" max="10497" width="33" style="48" customWidth="1"/>
    <col min="10498" max="10498" width="12.5703125" style="48" customWidth="1"/>
    <col min="10499" max="10499" width="11" style="48" customWidth="1"/>
    <col min="10500" max="10500" width="10.7109375" style="48" customWidth="1"/>
    <col min="10501" max="10501" width="10.5703125" style="48" customWidth="1"/>
    <col min="10502" max="10502" width="11.42578125" style="48" customWidth="1"/>
    <col min="10503" max="10503" width="11.28515625" style="48" customWidth="1"/>
    <col min="10504" max="10506" width="11.140625" style="48" customWidth="1"/>
    <col min="10507" max="10507" width="10.85546875" style="48" customWidth="1"/>
    <col min="10508" max="10508" width="11.5703125" style="48" customWidth="1"/>
    <col min="10509" max="10509" width="11" style="48" customWidth="1"/>
    <col min="10510" max="10510" width="11.140625" style="48" customWidth="1"/>
    <col min="10511" max="10511" width="11.5703125" style="48" customWidth="1"/>
    <col min="10512" max="10752" width="25.140625" style="48"/>
    <col min="10753" max="10753" width="33" style="48" customWidth="1"/>
    <col min="10754" max="10754" width="12.5703125" style="48" customWidth="1"/>
    <col min="10755" max="10755" width="11" style="48" customWidth="1"/>
    <col min="10756" max="10756" width="10.7109375" style="48" customWidth="1"/>
    <col min="10757" max="10757" width="10.5703125" style="48" customWidth="1"/>
    <col min="10758" max="10758" width="11.42578125" style="48" customWidth="1"/>
    <col min="10759" max="10759" width="11.28515625" style="48" customWidth="1"/>
    <col min="10760" max="10762" width="11.140625" style="48" customWidth="1"/>
    <col min="10763" max="10763" width="10.85546875" style="48" customWidth="1"/>
    <col min="10764" max="10764" width="11.5703125" style="48" customWidth="1"/>
    <col min="10765" max="10765" width="11" style="48" customWidth="1"/>
    <col min="10766" max="10766" width="11.140625" style="48" customWidth="1"/>
    <col min="10767" max="10767" width="11.5703125" style="48" customWidth="1"/>
    <col min="10768" max="11008" width="25.140625" style="48"/>
    <col min="11009" max="11009" width="33" style="48" customWidth="1"/>
    <col min="11010" max="11010" width="12.5703125" style="48" customWidth="1"/>
    <col min="11011" max="11011" width="11" style="48" customWidth="1"/>
    <col min="11012" max="11012" width="10.7109375" style="48" customWidth="1"/>
    <col min="11013" max="11013" width="10.5703125" style="48" customWidth="1"/>
    <col min="11014" max="11014" width="11.42578125" style="48" customWidth="1"/>
    <col min="11015" max="11015" width="11.28515625" style="48" customWidth="1"/>
    <col min="11016" max="11018" width="11.140625" style="48" customWidth="1"/>
    <col min="11019" max="11019" width="10.85546875" style="48" customWidth="1"/>
    <col min="11020" max="11020" width="11.5703125" style="48" customWidth="1"/>
    <col min="11021" max="11021" width="11" style="48" customWidth="1"/>
    <col min="11022" max="11022" width="11.140625" style="48" customWidth="1"/>
    <col min="11023" max="11023" width="11.5703125" style="48" customWidth="1"/>
    <col min="11024" max="11264" width="25.140625" style="48"/>
    <col min="11265" max="11265" width="33" style="48" customWidth="1"/>
    <col min="11266" max="11266" width="12.5703125" style="48" customWidth="1"/>
    <col min="11267" max="11267" width="11" style="48" customWidth="1"/>
    <col min="11268" max="11268" width="10.7109375" style="48" customWidth="1"/>
    <col min="11269" max="11269" width="10.5703125" style="48" customWidth="1"/>
    <col min="11270" max="11270" width="11.42578125" style="48" customWidth="1"/>
    <col min="11271" max="11271" width="11.28515625" style="48" customWidth="1"/>
    <col min="11272" max="11274" width="11.140625" style="48" customWidth="1"/>
    <col min="11275" max="11275" width="10.85546875" style="48" customWidth="1"/>
    <col min="11276" max="11276" width="11.5703125" style="48" customWidth="1"/>
    <col min="11277" max="11277" width="11" style="48" customWidth="1"/>
    <col min="11278" max="11278" width="11.140625" style="48" customWidth="1"/>
    <col min="11279" max="11279" width="11.5703125" style="48" customWidth="1"/>
    <col min="11280" max="11520" width="25.140625" style="48"/>
    <col min="11521" max="11521" width="33" style="48" customWidth="1"/>
    <col min="11522" max="11522" width="12.5703125" style="48" customWidth="1"/>
    <col min="11523" max="11523" width="11" style="48" customWidth="1"/>
    <col min="11524" max="11524" width="10.7109375" style="48" customWidth="1"/>
    <col min="11525" max="11525" width="10.5703125" style="48" customWidth="1"/>
    <col min="11526" max="11526" width="11.42578125" style="48" customWidth="1"/>
    <col min="11527" max="11527" width="11.28515625" style="48" customWidth="1"/>
    <col min="11528" max="11530" width="11.140625" style="48" customWidth="1"/>
    <col min="11531" max="11531" width="10.85546875" style="48" customWidth="1"/>
    <col min="11532" max="11532" width="11.5703125" style="48" customWidth="1"/>
    <col min="11533" max="11533" width="11" style="48" customWidth="1"/>
    <col min="11534" max="11534" width="11.140625" style="48" customWidth="1"/>
    <col min="11535" max="11535" width="11.5703125" style="48" customWidth="1"/>
    <col min="11536" max="11776" width="25.140625" style="48"/>
    <col min="11777" max="11777" width="33" style="48" customWidth="1"/>
    <col min="11778" max="11778" width="12.5703125" style="48" customWidth="1"/>
    <col min="11779" max="11779" width="11" style="48" customWidth="1"/>
    <col min="11780" max="11780" width="10.7109375" style="48" customWidth="1"/>
    <col min="11781" max="11781" width="10.5703125" style="48" customWidth="1"/>
    <col min="11782" max="11782" width="11.42578125" style="48" customWidth="1"/>
    <col min="11783" max="11783" width="11.28515625" style="48" customWidth="1"/>
    <col min="11784" max="11786" width="11.140625" style="48" customWidth="1"/>
    <col min="11787" max="11787" width="10.85546875" style="48" customWidth="1"/>
    <col min="11788" max="11788" width="11.5703125" style="48" customWidth="1"/>
    <col min="11789" max="11789" width="11" style="48" customWidth="1"/>
    <col min="11790" max="11790" width="11.140625" style="48" customWidth="1"/>
    <col min="11791" max="11791" width="11.5703125" style="48" customWidth="1"/>
    <col min="11792" max="12032" width="25.140625" style="48"/>
    <col min="12033" max="12033" width="33" style="48" customWidth="1"/>
    <col min="12034" max="12034" width="12.5703125" style="48" customWidth="1"/>
    <col min="12035" max="12035" width="11" style="48" customWidth="1"/>
    <col min="12036" max="12036" width="10.7109375" style="48" customWidth="1"/>
    <col min="12037" max="12037" width="10.5703125" style="48" customWidth="1"/>
    <col min="12038" max="12038" width="11.42578125" style="48" customWidth="1"/>
    <col min="12039" max="12039" width="11.28515625" style="48" customWidth="1"/>
    <col min="12040" max="12042" width="11.140625" style="48" customWidth="1"/>
    <col min="12043" max="12043" width="10.85546875" style="48" customWidth="1"/>
    <col min="12044" max="12044" width="11.5703125" style="48" customWidth="1"/>
    <col min="12045" max="12045" width="11" style="48" customWidth="1"/>
    <col min="12046" max="12046" width="11.140625" style="48" customWidth="1"/>
    <col min="12047" max="12047" width="11.5703125" style="48" customWidth="1"/>
    <col min="12048" max="12288" width="25.140625" style="48"/>
    <col min="12289" max="12289" width="33" style="48" customWidth="1"/>
    <col min="12290" max="12290" width="12.5703125" style="48" customWidth="1"/>
    <col min="12291" max="12291" width="11" style="48" customWidth="1"/>
    <col min="12292" max="12292" width="10.7109375" style="48" customWidth="1"/>
    <col min="12293" max="12293" width="10.5703125" style="48" customWidth="1"/>
    <col min="12294" max="12294" width="11.42578125" style="48" customWidth="1"/>
    <col min="12295" max="12295" width="11.28515625" style="48" customWidth="1"/>
    <col min="12296" max="12298" width="11.140625" style="48" customWidth="1"/>
    <col min="12299" max="12299" width="10.85546875" style="48" customWidth="1"/>
    <col min="12300" max="12300" width="11.5703125" style="48" customWidth="1"/>
    <col min="12301" max="12301" width="11" style="48" customWidth="1"/>
    <col min="12302" max="12302" width="11.140625" style="48" customWidth="1"/>
    <col min="12303" max="12303" width="11.5703125" style="48" customWidth="1"/>
    <col min="12304" max="12544" width="25.140625" style="48"/>
    <col min="12545" max="12545" width="33" style="48" customWidth="1"/>
    <col min="12546" max="12546" width="12.5703125" style="48" customWidth="1"/>
    <col min="12547" max="12547" width="11" style="48" customWidth="1"/>
    <col min="12548" max="12548" width="10.7109375" style="48" customWidth="1"/>
    <col min="12549" max="12549" width="10.5703125" style="48" customWidth="1"/>
    <col min="12550" max="12550" width="11.42578125" style="48" customWidth="1"/>
    <col min="12551" max="12551" width="11.28515625" style="48" customWidth="1"/>
    <col min="12552" max="12554" width="11.140625" style="48" customWidth="1"/>
    <col min="12555" max="12555" width="10.85546875" style="48" customWidth="1"/>
    <col min="12556" max="12556" width="11.5703125" style="48" customWidth="1"/>
    <col min="12557" max="12557" width="11" style="48" customWidth="1"/>
    <col min="12558" max="12558" width="11.140625" style="48" customWidth="1"/>
    <col min="12559" max="12559" width="11.5703125" style="48" customWidth="1"/>
    <col min="12560" max="12800" width="25.140625" style="48"/>
    <col min="12801" max="12801" width="33" style="48" customWidth="1"/>
    <col min="12802" max="12802" width="12.5703125" style="48" customWidth="1"/>
    <col min="12803" max="12803" width="11" style="48" customWidth="1"/>
    <col min="12804" max="12804" width="10.7109375" style="48" customWidth="1"/>
    <col min="12805" max="12805" width="10.5703125" style="48" customWidth="1"/>
    <col min="12806" max="12806" width="11.42578125" style="48" customWidth="1"/>
    <col min="12807" max="12807" width="11.28515625" style="48" customWidth="1"/>
    <col min="12808" max="12810" width="11.140625" style="48" customWidth="1"/>
    <col min="12811" max="12811" width="10.85546875" style="48" customWidth="1"/>
    <col min="12812" max="12812" width="11.5703125" style="48" customWidth="1"/>
    <col min="12813" max="12813" width="11" style="48" customWidth="1"/>
    <col min="12814" max="12814" width="11.140625" style="48" customWidth="1"/>
    <col min="12815" max="12815" width="11.5703125" style="48" customWidth="1"/>
    <col min="12816" max="13056" width="25.140625" style="48"/>
    <col min="13057" max="13057" width="33" style="48" customWidth="1"/>
    <col min="13058" max="13058" width="12.5703125" style="48" customWidth="1"/>
    <col min="13059" max="13059" width="11" style="48" customWidth="1"/>
    <col min="13060" max="13060" width="10.7109375" style="48" customWidth="1"/>
    <col min="13061" max="13061" width="10.5703125" style="48" customWidth="1"/>
    <col min="13062" max="13062" width="11.42578125" style="48" customWidth="1"/>
    <col min="13063" max="13063" width="11.28515625" style="48" customWidth="1"/>
    <col min="13064" max="13066" width="11.140625" style="48" customWidth="1"/>
    <col min="13067" max="13067" width="10.85546875" style="48" customWidth="1"/>
    <col min="13068" max="13068" width="11.5703125" style="48" customWidth="1"/>
    <col min="13069" max="13069" width="11" style="48" customWidth="1"/>
    <col min="13070" max="13070" width="11.140625" style="48" customWidth="1"/>
    <col min="13071" max="13071" width="11.5703125" style="48" customWidth="1"/>
    <col min="13072" max="13312" width="25.140625" style="48"/>
    <col min="13313" max="13313" width="33" style="48" customWidth="1"/>
    <col min="13314" max="13314" width="12.5703125" style="48" customWidth="1"/>
    <col min="13315" max="13315" width="11" style="48" customWidth="1"/>
    <col min="13316" max="13316" width="10.7109375" style="48" customWidth="1"/>
    <col min="13317" max="13317" width="10.5703125" style="48" customWidth="1"/>
    <col min="13318" max="13318" width="11.42578125" style="48" customWidth="1"/>
    <col min="13319" max="13319" width="11.28515625" style="48" customWidth="1"/>
    <col min="13320" max="13322" width="11.140625" style="48" customWidth="1"/>
    <col min="13323" max="13323" width="10.85546875" style="48" customWidth="1"/>
    <col min="13324" max="13324" width="11.5703125" style="48" customWidth="1"/>
    <col min="13325" max="13325" width="11" style="48" customWidth="1"/>
    <col min="13326" max="13326" width="11.140625" style="48" customWidth="1"/>
    <col min="13327" max="13327" width="11.5703125" style="48" customWidth="1"/>
    <col min="13328" max="13568" width="25.140625" style="48"/>
    <col min="13569" max="13569" width="33" style="48" customWidth="1"/>
    <col min="13570" max="13570" width="12.5703125" style="48" customWidth="1"/>
    <col min="13571" max="13571" width="11" style="48" customWidth="1"/>
    <col min="13572" max="13572" width="10.7109375" style="48" customWidth="1"/>
    <col min="13573" max="13573" width="10.5703125" style="48" customWidth="1"/>
    <col min="13574" max="13574" width="11.42578125" style="48" customWidth="1"/>
    <col min="13575" max="13575" width="11.28515625" style="48" customWidth="1"/>
    <col min="13576" max="13578" width="11.140625" style="48" customWidth="1"/>
    <col min="13579" max="13579" width="10.85546875" style="48" customWidth="1"/>
    <col min="13580" max="13580" width="11.5703125" style="48" customWidth="1"/>
    <col min="13581" max="13581" width="11" style="48" customWidth="1"/>
    <col min="13582" max="13582" width="11.140625" style="48" customWidth="1"/>
    <col min="13583" max="13583" width="11.5703125" style="48" customWidth="1"/>
    <col min="13584" max="13824" width="25.140625" style="48"/>
    <col min="13825" max="13825" width="33" style="48" customWidth="1"/>
    <col min="13826" max="13826" width="12.5703125" style="48" customWidth="1"/>
    <col min="13827" max="13827" width="11" style="48" customWidth="1"/>
    <col min="13828" max="13828" width="10.7109375" style="48" customWidth="1"/>
    <col min="13829" max="13829" width="10.5703125" style="48" customWidth="1"/>
    <col min="13830" max="13830" width="11.42578125" style="48" customWidth="1"/>
    <col min="13831" max="13831" width="11.28515625" style="48" customWidth="1"/>
    <col min="13832" max="13834" width="11.140625" style="48" customWidth="1"/>
    <col min="13835" max="13835" width="10.85546875" style="48" customWidth="1"/>
    <col min="13836" max="13836" width="11.5703125" style="48" customWidth="1"/>
    <col min="13837" max="13837" width="11" style="48" customWidth="1"/>
    <col min="13838" max="13838" width="11.140625" style="48" customWidth="1"/>
    <col min="13839" max="13839" width="11.5703125" style="48" customWidth="1"/>
    <col min="13840" max="14080" width="25.140625" style="48"/>
    <col min="14081" max="14081" width="33" style="48" customWidth="1"/>
    <col min="14082" max="14082" width="12.5703125" style="48" customWidth="1"/>
    <col min="14083" max="14083" width="11" style="48" customWidth="1"/>
    <col min="14084" max="14084" width="10.7109375" style="48" customWidth="1"/>
    <col min="14085" max="14085" width="10.5703125" style="48" customWidth="1"/>
    <col min="14086" max="14086" width="11.42578125" style="48" customWidth="1"/>
    <col min="14087" max="14087" width="11.28515625" style="48" customWidth="1"/>
    <col min="14088" max="14090" width="11.140625" style="48" customWidth="1"/>
    <col min="14091" max="14091" width="10.85546875" style="48" customWidth="1"/>
    <col min="14092" max="14092" width="11.5703125" style="48" customWidth="1"/>
    <col min="14093" max="14093" width="11" style="48" customWidth="1"/>
    <col min="14094" max="14094" width="11.140625" style="48" customWidth="1"/>
    <col min="14095" max="14095" width="11.5703125" style="48" customWidth="1"/>
    <col min="14096" max="14336" width="25.140625" style="48"/>
    <col min="14337" max="14337" width="33" style="48" customWidth="1"/>
    <col min="14338" max="14338" width="12.5703125" style="48" customWidth="1"/>
    <col min="14339" max="14339" width="11" style="48" customWidth="1"/>
    <col min="14340" max="14340" width="10.7109375" style="48" customWidth="1"/>
    <col min="14341" max="14341" width="10.5703125" style="48" customWidth="1"/>
    <col min="14342" max="14342" width="11.42578125" style="48" customWidth="1"/>
    <col min="14343" max="14343" width="11.28515625" style="48" customWidth="1"/>
    <col min="14344" max="14346" width="11.140625" style="48" customWidth="1"/>
    <col min="14347" max="14347" width="10.85546875" style="48" customWidth="1"/>
    <col min="14348" max="14348" width="11.5703125" style="48" customWidth="1"/>
    <col min="14349" max="14349" width="11" style="48" customWidth="1"/>
    <col min="14350" max="14350" width="11.140625" style="48" customWidth="1"/>
    <col min="14351" max="14351" width="11.5703125" style="48" customWidth="1"/>
    <col min="14352" max="14592" width="25.140625" style="48"/>
    <col min="14593" max="14593" width="33" style="48" customWidth="1"/>
    <col min="14594" max="14594" width="12.5703125" style="48" customWidth="1"/>
    <col min="14595" max="14595" width="11" style="48" customWidth="1"/>
    <col min="14596" max="14596" width="10.7109375" style="48" customWidth="1"/>
    <col min="14597" max="14597" width="10.5703125" style="48" customWidth="1"/>
    <col min="14598" max="14598" width="11.42578125" style="48" customWidth="1"/>
    <col min="14599" max="14599" width="11.28515625" style="48" customWidth="1"/>
    <col min="14600" max="14602" width="11.140625" style="48" customWidth="1"/>
    <col min="14603" max="14603" width="10.85546875" style="48" customWidth="1"/>
    <col min="14604" max="14604" width="11.5703125" style="48" customWidth="1"/>
    <col min="14605" max="14605" width="11" style="48" customWidth="1"/>
    <col min="14606" max="14606" width="11.140625" style="48" customWidth="1"/>
    <col min="14607" max="14607" width="11.5703125" style="48" customWidth="1"/>
    <col min="14608" max="14848" width="25.140625" style="48"/>
    <col min="14849" max="14849" width="33" style="48" customWidth="1"/>
    <col min="14850" max="14850" width="12.5703125" style="48" customWidth="1"/>
    <col min="14851" max="14851" width="11" style="48" customWidth="1"/>
    <col min="14852" max="14852" width="10.7109375" style="48" customWidth="1"/>
    <col min="14853" max="14853" width="10.5703125" style="48" customWidth="1"/>
    <col min="14854" max="14854" width="11.42578125" style="48" customWidth="1"/>
    <col min="14855" max="14855" width="11.28515625" style="48" customWidth="1"/>
    <col min="14856" max="14858" width="11.140625" style="48" customWidth="1"/>
    <col min="14859" max="14859" width="10.85546875" style="48" customWidth="1"/>
    <col min="14860" max="14860" width="11.5703125" style="48" customWidth="1"/>
    <col min="14861" max="14861" width="11" style="48" customWidth="1"/>
    <col min="14862" max="14862" width="11.140625" style="48" customWidth="1"/>
    <col min="14863" max="14863" width="11.5703125" style="48" customWidth="1"/>
    <col min="14864" max="15104" width="25.140625" style="48"/>
    <col min="15105" max="15105" width="33" style="48" customWidth="1"/>
    <col min="15106" max="15106" width="12.5703125" style="48" customWidth="1"/>
    <col min="15107" max="15107" width="11" style="48" customWidth="1"/>
    <col min="15108" max="15108" width="10.7109375" style="48" customWidth="1"/>
    <col min="15109" max="15109" width="10.5703125" style="48" customWidth="1"/>
    <col min="15110" max="15110" width="11.42578125" style="48" customWidth="1"/>
    <col min="15111" max="15111" width="11.28515625" style="48" customWidth="1"/>
    <col min="15112" max="15114" width="11.140625" style="48" customWidth="1"/>
    <col min="15115" max="15115" width="10.85546875" style="48" customWidth="1"/>
    <col min="15116" max="15116" width="11.5703125" style="48" customWidth="1"/>
    <col min="15117" max="15117" width="11" style="48" customWidth="1"/>
    <col min="15118" max="15118" width="11.140625" style="48" customWidth="1"/>
    <col min="15119" max="15119" width="11.5703125" style="48" customWidth="1"/>
    <col min="15120" max="15360" width="25.140625" style="48"/>
    <col min="15361" max="15361" width="33" style="48" customWidth="1"/>
    <col min="15362" max="15362" width="12.5703125" style="48" customWidth="1"/>
    <col min="15363" max="15363" width="11" style="48" customWidth="1"/>
    <col min="15364" max="15364" width="10.7109375" style="48" customWidth="1"/>
    <col min="15365" max="15365" width="10.5703125" style="48" customWidth="1"/>
    <col min="15366" max="15366" width="11.42578125" style="48" customWidth="1"/>
    <col min="15367" max="15367" width="11.28515625" style="48" customWidth="1"/>
    <col min="15368" max="15370" width="11.140625" style="48" customWidth="1"/>
    <col min="15371" max="15371" width="10.85546875" style="48" customWidth="1"/>
    <col min="15372" max="15372" width="11.5703125" style="48" customWidth="1"/>
    <col min="15373" max="15373" width="11" style="48" customWidth="1"/>
    <col min="15374" max="15374" width="11.140625" style="48" customWidth="1"/>
    <col min="15375" max="15375" width="11.5703125" style="48" customWidth="1"/>
    <col min="15376" max="15616" width="25.140625" style="48"/>
    <col min="15617" max="15617" width="33" style="48" customWidth="1"/>
    <col min="15618" max="15618" width="12.5703125" style="48" customWidth="1"/>
    <col min="15619" max="15619" width="11" style="48" customWidth="1"/>
    <col min="15620" max="15620" width="10.7109375" style="48" customWidth="1"/>
    <col min="15621" max="15621" width="10.5703125" style="48" customWidth="1"/>
    <col min="15622" max="15622" width="11.42578125" style="48" customWidth="1"/>
    <col min="15623" max="15623" width="11.28515625" style="48" customWidth="1"/>
    <col min="15624" max="15626" width="11.140625" style="48" customWidth="1"/>
    <col min="15627" max="15627" width="10.85546875" style="48" customWidth="1"/>
    <col min="15628" max="15628" width="11.5703125" style="48" customWidth="1"/>
    <col min="15629" max="15629" width="11" style="48" customWidth="1"/>
    <col min="15630" max="15630" width="11.140625" style="48" customWidth="1"/>
    <col min="15631" max="15631" width="11.5703125" style="48" customWidth="1"/>
    <col min="15632" max="15872" width="25.140625" style="48"/>
    <col min="15873" max="15873" width="33" style="48" customWidth="1"/>
    <col min="15874" max="15874" width="12.5703125" style="48" customWidth="1"/>
    <col min="15875" max="15875" width="11" style="48" customWidth="1"/>
    <col min="15876" max="15876" width="10.7109375" style="48" customWidth="1"/>
    <col min="15877" max="15877" width="10.5703125" style="48" customWidth="1"/>
    <col min="15878" max="15878" width="11.42578125" style="48" customWidth="1"/>
    <col min="15879" max="15879" width="11.28515625" style="48" customWidth="1"/>
    <col min="15880" max="15882" width="11.140625" style="48" customWidth="1"/>
    <col min="15883" max="15883" width="10.85546875" style="48" customWidth="1"/>
    <col min="15884" max="15884" width="11.5703125" style="48" customWidth="1"/>
    <col min="15885" max="15885" width="11" style="48" customWidth="1"/>
    <col min="15886" max="15886" width="11.140625" style="48" customWidth="1"/>
    <col min="15887" max="15887" width="11.5703125" style="48" customWidth="1"/>
    <col min="15888" max="16128" width="25.140625" style="48"/>
    <col min="16129" max="16129" width="33" style="48" customWidth="1"/>
    <col min="16130" max="16130" width="12.5703125" style="48" customWidth="1"/>
    <col min="16131" max="16131" width="11" style="48" customWidth="1"/>
    <col min="16132" max="16132" width="10.7109375" style="48" customWidth="1"/>
    <col min="16133" max="16133" width="10.5703125" style="48" customWidth="1"/>
    <col min="16134" max="16134" width="11.42578125" style="48" customWidth="1"/>
    <col min="16135" max="16135" width="11.28515625" style="48" customWidth="1"/>
    <col min="16136" max="16138" width="11.140625" style="48" customWidth="1"/>
    <col min="16139" max="16139" width="10.85546875" style="48" customWidth="1"/>
    <col min="16140" max="16140" width="11.5703125" style="48" customWidth="1"/>
    <col min="16141" max="16141" width="11" style="48" customWidth="1"/>
    <col min="16142" max="16142" width="11.140625" style="48" customWidth="1"/>
    <col min="16143" max="16143" width="11.5703125" style="48" customWidth="1"/>
    <col min="16144" max="16384" width="25.140625" style="48"/>
  </cols>
  <sheetData>
    <row r="1" spans="1:18" x14ac:dyDescent="0.25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</row>
    <row r="2" spans="1:18" x14ac:dyDescent="0.25">
      <c r="A2" s="47" t="s">
        <v>80</v>
      </c>
      <c r="B2" s="47"/>
      <c r="C2" s="47"/>
      <c r="D2" s="47"/>
      <c r="E2" s="47"/>
      <c r="F2" s="47"/>
      <c r="G2" s="47"/>
      <c r="H2" s="47"/>
      <c r="I2" s="47"/>
      <c r="J2" s="47"/>
    </row>
    <row r="4" spans="1:18" s="51" customFormat="1" ht="15.75" x14ac:dyDescent="0.25">
      <c r="A4" s="86" t="s">
        <v>72</v>
      </c>
      <c r="B4" s="86"/>
      <c r="C4" s="86"/>
      <c r="D4" s="86"/>
      <c r="E4" s="86"/>
      <c r="F4" s="86"/>
      <c r="G4" s="86"/>
      <c r="H4" s="86"/>
      <c r="I4" s="86"/>
      <c r="J4" s="86"/>
      <c r="Q4" s="526"/>
    </row>
    <row r="5" spans="1:18" s="51" customFormat="1" ht="15.75" x14ac:dyDescent="0.25">
      <c r="A5" s="86" t="s">
        <v>81</v>
      </c>
      <c r="B5" s="86"/>
      <c r="C5" s="86"/>
      <c r="D5" s="86"/>
      <c r="E5" s="86"/>
      <c r="F5" s="86"/>
      <c r="G5" s="86"/>
      <c r="H5" s="86"/>
      <c r="I5" s="86"/>
      <c r="J5" s="86"/>
      <c r="Q5" s="526"/>
    </row>
    <row r="6" spans="1:18" s="51" customFormat="1" ht="15.75" x14ac:dyDescent="0.25">
      <c r="A6" s="87" t="s">
        <v>73</v>
      </c>
      <c r="B6" s="87"/>
      <c r="C6" s="87"/>
      <c r="D6" s="87"/>
      <c r="E6" s="87"/>
      <c r="F6" s="87"/>
      <c r="G6" s="87"/>
      <c r="H6" s="87"/>
      <c r="I6" s="87"/>
      <c r="J6" s="87"/>
      <c r="Q6" s="526"/>
    </row>
    <row r="7" spans="1:18" s="51" customFormat="1" ht="15.75" x14ac:dyDescent="0.25">
      <c r="A7" s="54"/>
      <c r="B7" s="55"/>
      <c r="C7" s="55"/>
      <c r="D7" s="55"/>
      <c r="E7" s="55"/>
      <c r="F7" s="55"/>
      <c r="G7" s="55"/>
      <c r="H7" s="55"/>
      <c r="I7" s="55"/>
      <c r="J7" s="55"/>
      <c r="K7" s="56"/>
      <c r="L7" s="56"/>
      <c r="M7" s="56"/>
      <c r="N7" s="56"/>
      <c r="O7" s="56"/>
      <c r="P7" s="56"/>
      <c r="Q7" s="56"/>
      <c r="R7" s="416"/>
    </row>
    <row r="8" spans="1:18" s="51" customFormat="1" ht="15.75" x14ac:dyDescent="0.25">
      <c r="A8" s="59" t="s">
        <v>74</v>
      </c>
      <c r="B8" s="58">
        <v>2005</v>
      </c>
      <c r="C8" s="58">
        <v>2006</v>
      </c>
      <c r="D8" s="58">
        <v>2007</v>
      </c>
      <c r="E8" s="58">
        <v>2008</v>
      </c>
      <c r="F8" s="58">
        <v>2009</v>
      </c>
      <c r="G8" s="58">
        <v>2010</v>
      </c>
      <c r="H8" s="58">
        <v>2011</v>
      </c>
      <c r="I8" s="58">
        <v>2012</v>
      </c>
      <c r="J8" s="58">
        <v>2013</v>
      </c>
      <c r="K8" s="58">
        <v>2014</v>
      </c>
      <c r="L8" s="58">
        <v>2015</v>
      </c>
      <c r="M8" s="58">
        <v>2016</v>
      </c>
      <c r="N8" s="399">
        <v>2017</v>
      </c>
      <c r="O8" s="399">
        <v>2018</v>
      </c>
      <c r="P8" s="399">
        <v>2019</v>
      </c>
      <c r="Q8" s="527" t="s">
        <v>417</v>
      </c>
      <c r="R8" s="417" t="s">
        <v>416</v>
      </c>
    </row>
    <row r="9" spans="1:18" s="51" customFormat="1" ht="15.75" x14ac:dyDescent="0.25">
      <c r="A9" s="59"/>
      <c r="B9" s="60"/>
      <c r="C9" s="60"/>
      <c r="D9" s="60"/>
      <c r="E9" s="60"/>
      <c r="F9" s="60"/>
      <c r="G9" s="60"/>
      <c r="H9" s="60"/>
      <c r="I9" s="60"/>
      <c r="J9" s="60"/>
      <c r="K9" s="61"/>
      <c r="L9" s="88"/>
      <c r="M9" s="88"/>
      <c r="N9" s="88"/>
      <c r="O9" s="88"/>
      <c r="P9" s="62"/>
      <c r="Q9" s="528"/>
      <c r="R9" s="63"/>
    </row>
    <row r="10" spans="1:18" s="51" customFormat="1" x14ac:dyDescent="0.25">
      <c r="A10" s="89" t="s">
        <v>418</v>
      </c>
      <c r="B10" s="90">
        <v>514853</v>
      </c>
      <c r="C10" s="90">
        <v>549435</v>
      </c>
      <c r="D10" s="90">
        <v>586457</v>
      </c>
      <c r="E10" s="90">
        <v>605713</v>
      </c>
      <c r="F10" s="90">
        <v>612616</v>
      </c>
      <c r="G10" s="90">
        <v>640151</v>
      </c>
      <c r="H10" s="90">
        <v>684628</v>
      </c>
      <c r="I10" s="90">
        <v>711415</v>
      </c>
      <c r="J10" s="90">
        <v>747939</v>
      </c>
      <c r="K10" s="90">
        <v>781589</v>
      </c>
      <c r="L10" s="90">
        <v>804692</v>
      </c>
      <c r="M10" s="90">
        <v>821489</v>
      </c>
      <c r="N10" s="90">
        <v>832656</v>
      </c>
      <c r="O10" s="90">
        <v>854008</v>
      </c>
      <c r="P10" s="90">
        <v>881224</v>
      </c>
      <c r="Q10" s="90">
        <v>819114</v>
      </c>
      <c r="R10" s="420">
        <v>906570.90886953962</v>
      </c>
    </row>
    <row r="11" spans="1:18" s="45" customFormat="1" x14ac:dyDescent="0.25">
      <c r="A11" s="66" t="s">
        <v>38</v>
      </c>
      <c r="B11" s="67">
        <v>413.00744619634486</v>
      </c>
      <c r="C11" s="67">
        <v>432.51960900877054</v>
      </c>
      <c r="D11" s="67">
        <v>442.27569041498339</v>
      </c>
      <c r="E11" s="67">
        <v>456.90981252430277</v>
      </c>
      <c r="F11" s="67">
        <v>469.91792106591987</v>
      </c>
      <c r="G11" s="67">
        <v>486.17805674294135</v>
      </c>
      <c r="H11" s="67">
        <v>500.81217885226067</v>
      </c>
      <c r="I11" s="67">
        <v>520.32434166468636</v>
      </c>
      <c r="J11" s="67">
        <v>541.46251804481415</v>
      </c>
      <c r="K11" s="67">
        <v>562.60069442494193</v>
      </c>
      <c r="L11" s="67">
        <v>593.36440296667229</v>
      </c>
      <c r="M11" s="67">
        <v>613.62908644514403</v>
      </c>
      <c r="N11" s="67">
        <v>629.7359631035614</v>
      </c>
      <c r="O11" s="67">
        <v>648.34903434876333</v>
      </c>
      <c r="P11" s="67">
        <v>665.7610316638785</v>
      </c>
      <c r="Q11" s="67">
        <v>615.34153245472828</v>
      </c>
      <c r="R11" s="68">
        <v>677.13529393437773</v>
      </c>
    </row>
    <row r="12" spans="1:18" s="45" customFormat="1" x14ac:dyDescent="0.25">
      <c r="A12" s="66" t="s">
        <v>39</v>
      </c>
      <c r="B12" s="67">
        <v>73922.532786074924</v>
      </c>
      <c r="C12" s="67">
        <v>79223.681846290463</v>
      </c>
      <c r="D12" s="67">
        <v>84784.032892955423</v>
      </c>
      <c r="E12" s="67">
        <v>86215.889649426026</v>
      </c>
      <c r="F12" s="67">
        <v>85660.010690534502</v>
      </c>
      <c r="G12" s="67">
        <v>88492.495048481767</v>
      </c>
      <c r="H12" s="67">
        <v>95753.273584564915</v>
      </c>
      <c r="I12" s="67">
        <v>99628.811719308651</v>
      </c>
      <c r="J12" s="67">
        <v>104011.82362270335</v>
      </c>
      <c r="K12" s="67">
        <v>111128.94804581454</v>
      </c>
      <c r="L12" s="67">
        <v>115446.2569833156</v>
      </c>
      <c r="M12" s="67">
        <v>119046.38411498669</v>
      </c>
      <c r="N12" s="67">
        <v>120973.26658047568</v>
      </c>
      <c r="O12" s="67">
        <v>125172.9567513896</v>
      </c>
      <c r="P12" s="67">
        <v>129671.98068228063</v>
      </c>
      <c r="Q12" s="67">
        <v>121299.88781740036</v>
      </c>
      <c r="R12" s="68">
        <v>137977.38562249663</v>
      </c>
    </row>
    <row r="13" spans="1:18" s="45" customFormat="1" x14ac:dyDescent="0.25">
      <c r="A13" s="66" t="s">
        <v>40</v>
      </c>
      <c r="B13" s="67">
        <v>5044.2330012653492</v>
      </c>
      <c r="C13" s="67">
        <v>5101.9160750083774</v>
      </c>
      <c r="D13" s="67">
        <v>5537.5750793307225</v>
      </c>
      <c r="E13" s="67">
        <v>5778.9332036765509</v>
      </c>
      <c r="F13" s="67">
        <v>5768.3073743028353</v>
      </c>
      <c r="G13" s="67">
        <v>5284.0731499863605</v>
      </c>
      <c r="H13" s="67">
        <v>5077.6284650113121</v>
      </c>
      <c r="I13" s="67">
        <v>4819.5726087925013</v>
      </c>
      <c r="J13" s="67">
        <v>4672.3289731852974</v>
      </c>
      <c r="K13" s="67">
        <v>4309.5327988541449</v>
      </c>
      <c r="L13" s="67">
        <v>4534.0930204855558</v>
      </c>
      <c r="M13" s="67">
        <v>4271.8208974111312</v>
      </c>
      <c r="N13" s="67">
        <v>4167.6273358496519</v>
      </c>
      <c r="O13" s="67">
        <v>4293.3323052155592</v>
      </c>
      <c r="P13" s="67">
        <v>4596.2686069222218</v>
      </c>
      <c r="Q13" s="67">
        <v>4565.372851206911</v>
      </c>
      <c r="R13" s="68">
        <v>4757.1494735813258</v>
      </c>
    </row>
    <row r="14" spans="1:18" s="45" customFormat="1" x14ac:dyDescent="0.25">
      <c r="A14" s="69" t="s">
        <v>41</v>
      </c>
      <c r="B14" s="67">
        <v>22121.967036274447</v>
      </c>
      <c r="C14" s="67">
        <v>23862.690923275135</v>
      </c>
      <c r="D14" s="67">
        <v>26106.040803478056</v>
      </c>
      <c r="E14" s="67">
        <v>26748.374341116687</v>
      </c>
      <c r="F14" s="67">
        <v>26735.527670363914</v>
      </c>
      <c r="G14" s="67">
        <v>26632.754304341732</v>
      </c>
      <c r="H14" s="67">
        <v>28126.179779351547</v>
      </c>
      <c r="I14" s="67">
        <v>30066.027063020214</v>
      </c>
      <c r="J14" s="67">
        <v>31663.831737896304</v>
      </c>
      <c r="K14" s="67">
        <v>33772.291575195108</v>
      </c>
      <c r="L14" s="67">
        <v>35716.29568989337</v>
      </c>
      <c r="M14" s="67">
        <v>36347.380065247504</v>
      </c>
      <c r="N14" s="67">
        <v>36779.304586598766</v>
      </c>
      <c r="O14" s="67">
        <v>37609.645977092609</v>
      </c>
      <c r="P14" s="67">
        <v>38689.993706825531</v>
      </c>
      <c r="Q14" s="67">
        <v>36173.033589968793</v>
      </c>
      <c r="R14" s="68">
        <v>40643.351168125824</v>
      </c>
    </row>
    <row r="15" spans="1:18" s="45" customFormat="1" x14ac:dyDescent="0.25">
      <c r="A15" s="66" t="s">
        <v>42</v>
      </c>
      <c r="B15" s="67">
        <v>135214.85999954457</v>
      </c>
      <c r="C15" s="67">
        <v>144141.32722461881</v>
      </c>
      <c r="D15" s="67">
        <v>153258.83069861625</v>
      </c>
      <c r="E15" s="67">
        <v>158292.9343518808</v>
      </c>
      <c r="F15" s="67">
        <v>161609.20423553154</v>
      </c>
      <c r="G15" s="67">
        <v>167408.94535518353</v>
      </c>
      <c r="H15" s="67">
        <v>176869.71708896477</v>
      </c>
      <c r="I15" s="67">
        <v>183103.76718077803</v>
      </c>
      <c r="J15" s="67">
        <v>190160.16862537779</v>
      </c>
      <c r="K15" s="67">
        <v>198995.5951380746</v>
      </c>
      <c r="L15" s="67">
        <v>206478.40891632767</v>
      </c>
      <c r="M15" s="67">
        <v>210682.96893131113</v>
      </c>
      <c r="N15" s="67">
        <v>214483.69005150103</v>
      </c>
      <c r="O15" s="67">
        <v>221651.98815448463</v>
      </c>
      <c r="P15" s="67">
        <v>229313.76178465533</v>
      </c>
      <c r="Q15" s="67">
        <v>214485.1698392707</v>
      </c>
      <c r="R15" s="68">
        <v>237244.03105033108</v>
      </c>
    </row>
    <row r="16" spans="1:18" s="45" customFormat="1" x14ac:dyDescent="0.25">
      <c r="A16" s="69" t="s">
        <v>43</v>
      </c>
      <c r="B16" s="67">
        <v>18885.5224524476</v>
      </c>
      <c r="C16" s="67">
        <v>20196.091190416926</v>
      </c>
      <c r="D16" s="67">
        <v>21861.251037144189</v>
      </c>
      <c r="E16" s="67">
        <v>22152.015746325698</v>
      </c>
      <c r="F16" s="67">
        <v>22106.628084404685</v>
      </c>
      <c r="G16" s="67">
        <v>23076.789357966394</v>
      </c>
      <c r="H16" s="67">
        <v>25158.948348592989</v>
      </c>
      <c r="I16" s="67">
        <v>25784.447064441989</v>
      </c>
      <c r="J16" s="67">
        <v>28346.013234109309</v>
      </c>
      <c r="K16" s="67">
        <v>27792.851104446931</v>
      </c>
      <c r="L16" s="67">
        <v>28105.21128828678</v>
      </c>
      <c r="M16" s="67">
        <v>29284.661306104183</v>
      </c>
      <c r="N16" s="67">
        <v>30271.190343724826</v>
      </c>
      <c r="O16" s="67">
        <v>30804.088275749531</v>
      </c>
      <c r="P16" s="67">
        <v>31919.755993308096</v>
      </c>
      <c r="Q16" s="67">
        <v>28623.050058679102</v>
      </c>
      <c r="R16" s="68">
        <v>32609.587188948903</v>
      </c>
    </row>
    <row r="17" spans="1:18" s="45" customFormat="1" x14ac:dyDescent="0.25">
      <c r="A17" s="66" t="s">
        <v>44</v>
      </c>
      <c r="B17" s="67">
        <v>13069.08114198407</v>
      </c>
      <c r="C17" s="67">
        <v>13693.987326619703</v>
      </c>
      <c r="D17" s="67">
        <v>15466.802713727504</v>
      </c>
      <c r="E17" s="67">
        <v>16572.751788694164</v>
      </c>
      <c r="F17" s="67">
        <v>16725.606538892807</v>
      </c>
      <c r="G17" s="67">
        <v>17346.016995581424</v>
      </c>
      <c r="H17" s="67">
        <v>18968.974784455262</v>
      </c>
      <c r="I17" s="67">
        <v>19556.416569532401</v>
      </c>
      <c r="J17" s="67">
        <v>20127.374018803806</v>
      </c>
      <c r="K17" s="67">
        <v>20986.058056684422</v>
      </c>
      <c r="L17" s="67">
        <v>22164.683372837735</v>
      </c>
      <c r="M17" s="67">
        <v>22341.244463173196</v>
      </c>
      <c r="N17" s="67">
        <v>22574.436274817897</v>
      </c>
      <c r="O17" s="67">
        <v>23236.707775175299</v>
      </c>
      <c r="P17" s="67">
        <v>23732.383798024865</v>
      </c>
      <c r="Q17" s="67">
        <v>21709.124855499973</v>
      </c>
      <c r="R17" s="68">
        <v>23518.145443196812</v>
      </c>
    </row>
    <row r="18" spans="1:18" s="45" customFormat="1" x14ac:dyDescent="0.25">
      <c r="A18" s="66" t="s">
        <v>45</v>
      </c>
      <c r="B18" s="67">
        <v>9411.2694444347962</v>
      </c>
      <c r="C18" s="67">
        <v>10153.80413450931</v>
      </c>
      <c r="D18" s="67">
        <v>10745.287870500142</v>
      </c>
      <c r="E18" s="67">
        <v>10926.549015400558</v>
      </c>
      <c r="F18" s="67">
        <v>10424.105841816947</v>
      </c>
      <c r="G18" s="67">
        <v>10675.327428608751</v>
      </c>
      <c r="H18" s="67">
        <v>10695.99755916757</v>
      </c>
      <c r="I18" s="67">
        <v>10777.088071359862</v>
      </c>
      <c r="J18" s="67">
        <v>11462.382399886874</v>
      </c>
      <c r="K18" s="67">
        <v>12106.336467296247</v>
      </c>
      <c r="L18" s="67">
        <v>12513.501744755558</v>
      </c>
      <c r="M18" s="67">
        <v>12821.068783831432</v>
      </c>
      <c r="N18" s="67">
        <v>13043.346698233452</v>
      </c>
      <c r="O18" s="67">
        <v>13394.76340712194</v>
      </c>
      <c r="P18" s="67">
        <v>13798.051820555198</v>
      </c>
      <c r="Q18" s="67">
        <v>13173.668463136675</v>
      </c>
      <c r="R18" s="68">
        <v>14604.292704913667</v>
      </c>
    </row>
    <row r="19" spans="1:18" s="45" customFormat="1" x14ac:dyDescent="0.25">
      <c r="A19" s="69" t="s">
        <v>46</v>
      </c>
      <c r="B19" s="67">
        <v>2088.2589731410776</v>
      </c>
      <c r="C19" s="67">
        <v>2172.8609571981096</v>
      </c>
      <c r="D19" s="67">
        <v>2336.4247930417055</v>
      </c>
      <c r="E19" s="67">
        <v>2460.5077029920194</v>
      </c>
      <c r="F19" s="67">
        <v>2543.6996539814345</v>
      </c>
      <c r="G19" s="67">
        <v>2573.3103484013959</v>
      </c>
      <c r="H19" s="67">
        <v>2663.5524647288967</v>
      </c>
      <c r="I19" s="67">
        <v>2982.2199380103848</v>
      </c>
      <c r="J19" s="67">
        <v>3155.6540053273006</v>
      </c>
      <c r="K19" s="67">
        <v>3323.4479403737482</v>
      </c>
      <c r="L19" s="67">
        <v>3349.8674772843992</v>
      </c>
      <c r="M19" s="67">
        <v>3426.8095046940543</v>
      </c>
      <c r="N19" s="67">
        <v>3453.8970974461545</v>
      </c>
      <c r="O19" s="67">
        <v>3525.1160766339985</v>
      </c>
      <c r="P19" s="67">
        <v>3595.8663305674672</v>
      </c>
      <c r="Q19" s="67">
        <v>3386.6100654616603</v>
      </c>
      <c r="R19" s="68">
        <v>3633.994646444095</v>
      </c>
    </row>
    <row r="20" spans="1:18" s="45" customFormat="1" x14ac:dyDescent="0.25">
      <c r="A20" s="66" t="s">
        <v>47</v>
      </c>
      <c r="B20" s="67">
        <v>10003.615837965497</v>
      </c>
      <c r="C20" s="67">
        <v>9425.5248083148072</v>
      </c>
      <c r="D20" s="67">
        <v>8854.7699592434401</v>
      </c>
      <c r="E20" s="67">
        <v>8980.9522652078049</v>
      </c>
      <c r="F20" s="67">
        <v>9261.1943633379615</v>
      </c>
      <c r="G20" s="67">
        <v>9780.5959483540646</v>
      </c>
      <c r="H20" s="67">
        <v>11275.70955042019</v>
      </c>
      <c r="I20" s="67">
        <v>11991.720774962161</v>
      </c>
      <c r="J20" s="67">
        <v>12666.649388259922</v>
      </c>
      <c r="K20" s="67">
        <v>13429.612168509564</v>
      </c>
      <c r="L20" s="67">
        <v>13304.992649276586</v>
      </c>
      <c r="M20" s="67">
        <v>12937.903304520642</v>
      </c>
      <c r="N20" s="67">
        <v>12960.350388615432</v>
      </c>
      <c r="O20" s="67">
        <v>13290.597847190622</v>
      </c>
      <c r="P20" s="67">
        <v>13493.372863956762</v>
      </c>
      <c r="Q20" s="67">
        <v>12244.823567869586</v>
      </c>
      <c r="R20" s="68">
        <v>12395.969207442411</v>
      </c>
    </row>
    <row r="21" spans="1:18" s="45" customFormat="1" x14ac:dyDescent="0.25">
      <c r="A21" s="69" t="s">
        <v>48</v>
      </c>
      <c r="B21" s="67">
        <v>8246.8108989065731</v>
      </c>
      <c r="C21" s="67">
        <v>8748.7031152251293</v>
      </c>
      <c r="D21" s="67">
        <v>9211.9882379807204</v>
      </c>
      <c r="E21" s="67">
        <v>9806.2017649933241</v>
      </c>
      <c r="F21" s="67">
        <v>9839.7731507002518</v>
      </c>
      <c r="G21" s="67">
        <v>10527.986557692253</v>
      </c>
      <c r="H21" s="67">
        <v>10924.128909033991</v>
      </c>
      <c r="I21" s="67">
        <v>11911.127648817639</v>
      </c>
      <c r="J21" s="67">
        <v>13290.911601372331</v>
      </c>
      <c r="K21" s="67">
        <v>13898.553682667705</v>
      </c>
      <c r="L21" s="67">
        <v>14622.036080438851</v>
      </c>
      <c r="M21" s="67">
        <v>14975.410181087638</v>
      </c>
      <c r="N21" s="67">
        <v>14876.340419595921</v>
      </c>
      <c r="O21" s="67">
        <v>15139.076982949136</v>
      </c>
      <c r="P21" s="67">
        <v>15614.343442382113</v>
      </c>
      <c r="Q21" s="67">
        <v>14630.461817418527</v>
      </c>
      <c r="R21" s="68">
        <v>16018.768004900512</v>
      </c>
    </row>
    <row r="22" spans="1:18" s="45" customFormat="1" x14ac:dyDescent="0.25">
      <c r="A22" s="66" t="s">
        <v>49</v>
      </c>
      <c r="B22" s="67">
        <v>9076.2235210588442</v>
      </c>
      <c r="C22" s="67">
        <v>9825.0916283661245</v>
      </c>
      <c r="D22" s="67">
        <v>10446.492823791315</v>
      </c>
      <c r="E22" s="67">
        <v>10857.863312138061</v>
      </c>
      <c r="F22" s="67">
        <v>11134.524450427596</v>
      </c>
      <c r="G22" s="67">
        <v>11558.931327489556</v>
      </c>
      <c r="H22" s="67">
        <v>12872.709612456101</v>
      </c>
      <c r="I22" s="67">
        <v>13696.899076784619</v>
      </c>
      <c r="J22" s="67">
        <v>13588.262504157838</v>
      </c>
      <c r="K22" s="67">
        <v>14390.724653960997</v>
      </c>
      <c r="L22" s="67">
        <v>14570.402494107215</v>
      </c>
      <c r="M22" s="67">
        <v>15676.321843809406</v>
      </c>
      <c r="N22" s="67">
        <v>16122.610931878282</v>
      </c>
      <c r="O22" s="67">
        <v>16090.234940349326</v>
      </c>
      <c r="P22" s="67">
        <v>16646.450025660452</v>
      </c>
      <c r="Q22" s="67">
        <v>14256.316210799912</v>
      </c>
      <c r="R22" s="68">
        <v>14828.30856400927</v>
      </c>
    </row>
    <row r="23" spans="1:18" s="45" customFormat="1" x14ac:dyDescent="0.25">
      <c r="A23" s="66" t="s">
        <v>50</v>
      </c>
      <c r="B23" s="67">
        <v>2530.5922542153717</v>
      </c>
      <c r="C23" s="67">
        <v>2536.5233298111893</v>
      </c>
      <c r="D23" s="67">
        <v>2587.9259849749392</v>
      </c>
      <c r="E23" s="67">
        <v>2732.2488244731599</v>
      </c>
      <c r="F23" s="67">
        <v>3135.5619649887349</v>
      </c>
      <c r="G23" s="67">
        <v>3793.9113561244531</v>
      </c>
      <c r="H23" s="67">
        <v>4031.1543799571441</v>
      </c>
      <c r="I23" s="67">
        <v>3876.946414465895</v>
      </c>
      <c r="J23" s="67">
        <v>3546.7832062987331</v>
      </c>
      <c r="K23" s="67">
        <v>3471.6562487517144</v>
      </c>
      <c r="L23" s="67">
        <v>3570.6312098417379</v>
      </c>
      <c r="M23" s="67">
        <v>3765.2208688075475</v>
      </c>
      <c r="N23" s="67">
        <v>3482.3983235553869</v>
      </c>
      <c r="O23" s="67">
        <v>3201.860110136186</v>
      </c>
      <c r="P23" s="67">
        <v>3340.9158841057924</v>
      </c>
      <c r="Q23" s="67">
        <v>3263.7845443569609</v>
      </c>
      <c r="R23" s="68">
        <v>3507.7709032684902</v>
      </c>
    </row>
    <row r="24" spans="1:18" s="45" customFormat="1" x14ac:dyDescent="0.25">
      <c r="A24" s="66" t="s">
        <v>51</v>
      </c>
      <c r="B24" s="67">
        <v>10343.082316012369</v>
      </c>
      <c r="C24" s="67">
        <v>10794.849129815208</v>
      </c>
      <c r="D24" s="67">
        <v>11699.868832466289</v>
      </c>
      <c r="E24" s="67">
        <v>11089.091988805214</v>
      </c>
      <c r="F24" s="67">
        <v>11377.390547613604</v>
      </c>
      <c r="G24" s="67">
        <v>11607.732179651237</v>
      </c>
      <c r="H24" s="67">
        <v>11546.80310278967</v>
      </c>
      <c r="I24" s="67">
        <v>12683.650512523787</v>
      </c>
      <c r="J24" s="67">
        <v>13141.361626508242</v>
      </c>
      <c r="K24" s="67">
        <v>13683.779018080728</v>
      </c>
      <c r="L24" s="67">
        <v>13656.567300133398</v>
      </c>
      <c r="M24" s="67">
        <v>13731.403833371107</v>
      </c>
      <c r="N24" s="67">
        <v>13920.294746264999</v>
      </c>
      <c r="O24" s="67">
        <v>14195.537270490544</v>
      </c>
      <c r="P24" s="67">
        <v>14774.33245866878</v>
      </c>
      <c r="Q24" s="67">
        <v>13914.563215036524</v>
      </c>
      <c r="R24" s="68">
        <v>15269.19873570277</v>
      </c>
    </row>
    <row r="25" spans="1:18" s="45" customFormat="1" x14ac:dyDescent="0.25">
      <c r="A25" s="66" t="s">
        <v>52</v>
      </c>
      <c r="B25" s="67">
        <v>29886.401533314074</v>
      </c>
      <c r="C25" s="67">
        <v>31299.959003896729</v>
      </c>
      <c r="D25" s="67">
        <v>33896.565772401074</v>
      </c>
      <c r="E25" s="67">
        <v>36147.410281913981</v>
      </c>
      <c r="F25" s="67">
        <v>36255.884716107372</v>
      </c>
      <c r="G25" s="67">
        <v>38164.356792697385</v>
      </c>
      <c r="H25" s="67">
        <v>41523.674426624028</v>
      </c>
      <c r="I25" s="67">
        <v>43035.536853194448</v>
      </c>
      <c r="J25" s="67">
        <v>44776.212539391556</v>
      </c>
      <c r="K25" s="67">
        <v>46230.447922796731</v>
      </c>
      <c r="L25" s="67">
        <v>48055.146514952743</v>
      </c>
      <c r="M25" s="67">
        <v>49600.649347074606</v>
      </c>
      <c r="N25" s="67">
        <v>50408.732976475134</v>
      </c>
      <c r="O25" s="67">
        <v>51551.400703454856</v>
      </c>
      <c r="P25" s="67">
        <v>52890.194885710393</v>
      </c>
      <c r="Q25" s="67">
        <v>49778.905938102718</v>
      </c>
      <c r="R25" s="68">
        <v>55574.890823037531</v>
      </c>
    </row>
    <row r="26" spans="1:18" s="45" customFormat="1" x14ac:dyDescent="0.25">
      <c r="A26" s="66" t="s">
        <v>53</v>
      </c>
      <c r="B26" s="67">
        <v>208.75236438048998</v>
      </c>
      <c r="C26" s="67">
        <v>236.46285522745768</v>
      </c>
      <c r="D26" s="67">
        <v>223.53129283220608</v>
      </c>
      <c r="E26" s="67">
        <v>242.00495339685119</v>
      </c>
      <c r="F26" s="67">
        <v>245.69968550978024</v>
      </c>
      <c r="G26" s="67">
        <v>253.0891497356383</v>
      </c>
      <c r="H26" s="67">
        <v>254.93651579210285</v>
      </c>
      <c r="I26" s="67">
        <v>273.41017635674802</v>
      </c>
      <c r="J26" s="67">
        <v>290.03647086492862</v>
      </c>
      <c r="K26" s="67">
        <v>291.88383692139314</v>
      </c>
      <c r="L26" s="67">
        <v>307.30493173785527</v>
      </c>
      <c r="M26" s="67">
        <v>306.52682058514216</v>
      </c>
      <c r="N26" s="67">
        <v>304.26329174641432</v>
      </c>
      <c r="O26" s="67">
        <v>313.2012872194158</v>
      </c>
      <c r="P26" s="67">
        <v>322.48635874138705</v>
      </c>
      <c r="Q26" s="67">
        <v>293.09625679010122</v>
      </c>
      <c r="R26" s="68">
        <v>333.80977909235645</v>
      </c>
    </row>
    <row r="27" spans="1:18" s="45" customFormat="1" x14ac:dyDescent="0.25">
      <c r="A27" s="66" t="s">
        <v>54</v>
      </c>
      <c r="B27" s="67">
        <v>522.75069379356682</v>
      </c>
      <c r="C27" s="67">
        <v>547.6435839742129</v>
      </c>
      <c r="D27" s="67">
        <v>595.76983832346195</v>
      </c>
      <c r="E27" s="67">
        <v>572.53647415485898</v>
      </c>
      <c r="F27" s="67">
        <v>555.9412140344283</v>
      </c>
      <c r="G27" s="67">
        <v>547.6435839742129</v>
      </c>
      <c r="H27" s="67">
        <v>560.91979207055738</v>
      </c>
      <c r="I27" s="67">
        <v>580.83410421507415</v>
      </c>
      <c r="J27" s="67">
        <v>609.04604641980632</v>
      </c>
      <c r="K27" s="67">
        <v>647.21514469679687</v>
      </c>
      <c r="L27" s="67">
        <v>677.36812242134408</v>
      </c>
      <c r="M27" s="67">
        <v>675.84881570575544</v>
      </c>
      <c r="N27" s="67">
        <v>692.45117946784183</v>
      </c>
      <c r="O27" s="67">
        <v>693.37882831158925</v>
      </c>
      <c r="P27" s="67">
        <v>714.71770135148699</v>
      </c>
      <c r="Q27" s="67">
        <v>682.88279197227223</v>
      </c>
      <c r="R27" s="68">
        <v>742.35290139748076</v>
      </c>
    </row>
    <row r="28" spans="1:18" s="45" customFormat="1" x14ac:dyDescent="0.25">
      <c r="A28" s="66" t="s">
        <v>55</v>
      </c>
      <c r="B28" s="67">
        <v>9838.4023574098919</v>
      </c>
      <c r="C28" s="67">
        <v>9876.5912069291935</v>
      </c>
      <c r="D28" s="67">
        <v>10427.147120832449</v>
      </c>
      <c r="E28" s="67">
        <v>10947.470195532922</v>
      </c>
      <c r="F28" s="67">
        <v>11104.999199800037</v>
      </c>
      <c r="G28" s="67">
        <v>11723.976802425374</v>
      </c>
      <c r="H28" s="67">
        <v>12503.665813444433</v>
      </c>
      <c r="I28" s="67">
        <v>12769.396558016235</v>
      </c>
      <c r="J28" s="67">
        <v>13310.405259539662</v>
      </c>
      <c r="K28" s="67">
        <v>13915.062043595261</v>
      </c>
      <c r="L28" s="67">
        <v>13805.323974530787</v>
      </c>
      <c r="M28" s="67">
        <v>13635.836397667399</v>
      </c>
      <c r="N28" s="67">
        <v>13211.633615559287</v>
      </c>
      <c r="O28" s="67">
        <v>13369.145353982982</v>
      </c>
      <c r="P28" s="67">
        <v>13753.501651992608</v>
      </c>
      <c r="Q28" s="67">
        <v>13143.962554243079</v>
      </c>
      <c r="R28" s="68">
        <v>14220.83861489722</v>
      </c>
    </row>
    <row r="29" spans="1:18" s="45" customFormat="1" x14ac:dyDescent="0.25">
      <c r="A29" s="66" t="s">
        <v>56</v>
      </c>
      <c r="B29" s="67">
        <v>6184.9630232501859</v>
      </c>
      <c r="C29" s="67">
        <v>6617.5422823167919</v>
      </c>
      <c r="D29" s="67">
        <v>6974.9570601980649</v>
      </c>
      <c r="E29" s="67">
        <v>7343.1096211058148</v>
      </c>
      <c r="F29" s="67">
        <v>7447.419513363011</v>
      </c>
      <c r="G29" s="67">
        <v>7537.9236845861669</v>
      </c>
      <c r="H29" s="67">
        <v>8005.7842307397659</v>
      </c>
      <c r="I29" s="67">
        <v>8438.3634898063701</v>
      </c>
      <c r="J29" s="67">
        <v>8479.7806529084919</v>
      </c>
      <c r="K29" s="67">
        <v>8720.613786502312</v>
      </c>
      <c r="L29" s="67">
        <v>8665.8141002152988</v>
      </c>
      <c r="M29" s="67">
        <v>8891.3409477896857</v>
      </c>
      <c r="N29" s="67">
        <v>8996.2131490262855</v>
      </c>
      <c r="O29" s="67">
        <v>8977.1454064140344</v>
      </c>
      <c r="P29" s="67">
        <v>8955.4952901215438</v>
      </c>
      <c r="Q29" s="67">
        <v>6683.5298757780192</v>
      </c>
      <c r="R29" s="68">
        <v>8856.5013339452271</v>
      </c>
    </row>
    <row r="30" spans="1:18" s="45" customFormat="1" x14ac:dyDescent="0.25">
      <c r="A30" s="66" t="s">
        <v>57</v>
      </c>
      <c r="B30" s="67">
        <v>7061.9043825779127</v>
      </c>
      <c r="C30" s="67">
        <v>7231.5644173367818</v>
      </c>
      <c r="D30" s="67">
        <v>7595.7887121402273</v>
      </c>
      <c r="E30" s="67">
        <v>8311.7851891042646</v>
      </c>
      <c r="F30" s="67">
        <v>8833.2174060237267</v>
      </c>
      <c r="G30" s="67">
        <v>9138.294165773621</v>
      </c>
      <c r="H30" s="67">
        <v>9314.1802568539169</v>
      </c>
      <c r="I30" s="67">
        <v>9721.986945907347</v>
      </c>
      <c r="J30" s="67">
        <v>10238.749620585739</v>
      </c>
      <c r="K30" s="67">
        <v>10128.23712088042</v>
      </c>
      <c r="L30" s="67">
        <v>10513.577450233041</v>
      </c>
      <c r="M30" s="67">
        <v>10868.965741951495</v>
      </c>
      <c r="N30" s="67">
        <v>10989.952584433297</v>
      </c>
      <c r="O30" s="67">
        <v>11248.338740491246</v>
      </c>
      <c r="P30" s="67">
        <v>11524.826629304358</v>
      </c>
      <c r="Q30" s="67">
        <v>10832.042531574918</v>
      </c>
      <c r="R30" s="68">
        <v>12112.255825286044</v>
      </c>
    </row>
    <row r="31" spans="1:18" s="45" customFormat="1" x14ac:dyDescent="0.25">
      <c r="A31" s="66" t="s">
        <v>58</v>
      </c>
      <c r="B31" s="67">
        <v>9877.4154116406826</v>
      </c>
      <c r="C31" s="67">
        <v>11049.961914601776</v>
      </c>
      <c r="D31" s="67">
        <v>11676.553845158212</v>
      </c>
      <c r="E31" s="67">
        <v>13989.92067738134</v>
      </c>
      <c r="F31" s="67">
        <v>16992.009863654894</v>
      </c>
      <c r="G31" s="67">
        <v>21269.755617411487</v>
      </c>
      <c r="H31" s="67">
        <v>25834.358858363747</v>
      </c>
      <c r="I31" s="67">
        <v>27810.635095034362</v>
      </c>
      <c r="J31" s="67">
        <v>30819.333900828551</v>
      </c>
      <c r="K31" s="67">
        <v>29878.124081089773</v>
      </c>
      <c r="L31" s="67">
        <v>30712.162600333504</v>
      </c>
      <c r="M31" s="67">
        <v>28904.315256348724</v>
      </c>
      <c r="N31" s="67">
        <v>29021.899838421592</v>
      </c>
      <c r="O31" s="67">
        <v>29403.621126852922</v>
      </c>
      <c r="P31" s="67">
        <v>30800.03005841871</v>
      </c>
      <c r="Q31" s="67">
        <v>28105.092065589848</v>
      </c>
      <c r="R31" s="68">
        <v>28788.188148596771</v>
      </c>
    </row>
    <row r="32" spans="1:18" s="45" customFormat="1" x14ac:dyDescent="0.25">
      <c r="A32" s="66" t="s">
        <v>59</v>
      </c>
      <c r="B32" s="67">
        <v>7862.3516095304785</v>
      </c>
      <c r="C32" s="67">
        <v>8681.6243512056917</v>
      </c>
      <c r="D32" s="67">
        <v>9037.1857580810101</v>
      </c>
      <c r="E32" s="67">
        <v>9031.2597346330876</v>
      </c>
      <c r="F32" s="67">
        <v>9238.6705553103584</v>
      </c>
      <c r="G32" s="67">
        <v>9259.4116373780871</v>
      </c>
      <c r="H32" s="67">
        <v>9828.309888378597</v>
      </c>
      <c r="I32" s="67">
        <v>10376.46705731138</v>
      </c>
      <c r="J32" s="67">
        <v>11037.218671754681</v>
      </c>
      <c r="K32" s="67">
        <v>11569.079276205677</v>
      </c>
      <c r="L32" s="67">
        <v>12229.742977637798</v>
      </c>
      <c r="M32" s="67">
        <v>12760.121721508736</v>
      </c>
      <c r="N32" s="67">
        <v>12441.297566717831</v>
      </c>
      <c r="O32" s="67">
        <v>12642.588512510838</v>
      </c>
      <c r="P32" s="67">
        <v>13063.711389858721</v>
      </c>
      <c r="Q32" s="67">
        <v>12501.036384591836</v>
      </c>
      <c r="R32" s="68">
        <v>13698.478472285704</v>
      </c>
    </row>
    <row r="33" spans="1:18" s="45" customFormat="1" x14ac:dyDescent="0.25">
      <c r="A33" s="66" t="s">
        <v>60</v>
      </c>
      <c r="B33" s="67">
        <v>8050.091313122236</v>
      </c>
      <c r="C33" s="67">
        <v>8981.2146128830809</v>
      </c>
      <c r="D33" s="67">
        <v>9661.8775313791411</v>
      </c>
      <c r="E33" s="67">
        <v>10288.028484541102</v>
      </c>
      <c r="F33" s="67">
        <v>10587.107645698461</v>
      </c>
      <c r="G33" s="67">
        <v>10706.444650889329</v>
      </c>
      <c r="H33" s="67">
        <v>10946.591957631446</v>
      </c>
      <c r="I33" s="67">
        <v>11117.494335435653</v>
      </c>
      <c r="J33" s="67">
        <v>11696.499805065418</v>
      </c>
      <c r="K33" s="67">
        <v>12253.405829289468</v>
      </c>
      <c r="L33" s="67">
        <v>12534.024866470347</v>
      </c>
      <c r="M33" s="67">
        <v>13041.233784068678</v>
      </c>
      <c r="N33" s="67">
        <v>12940.020336124177</v>
      </c>
      <c r="O33" s="67">
        <v>13347.360858114384</v>
      </c>
      <c r="P33" s="67">
        <v>13549.79890243352</v>
      </c>
      <c r="Q33" s="67">
        <v>12803.734579696644</v>
      </c>
      <c r="R33" s="68">
        <v>14157.390779947264</v>
      </c>
    </row>
    <row r="34" spans="1:18" s="45" customFormat="1" x14ac:dyDescent="0.25">
      <c r="A34" s="66" t="s">
        <v>61</v>
      </c>
      <c r="B34" s="67">
        <v>1491.8405583771159</v>
      </c>
      <c r="C34" s="67">
        <v>1627.0658721481409</v>
      </c>
      <c r="D34" s="67">
        <v>1824.8147180928659</v>
      </c>
      <c r="E34" s="67">
        <v>2034.1958490931629</v>
      </c>
      <c r="F34" s="67">
        <v>2482.038823732687</v>
      </c>
      <c r="G34" s="67">
        <v>2819.3750903442765</v>
      </c>
      <c r="H34" s="67">
        <v>2926.9737271083181</v>
      </c>
      <c r="I34" s="67">
        <v>2905.1631926291207</v>
      </c>
      <c r="J34" s="67">
        <v>3600.1922246995509</v>
      </c>
      <c r="K34" s="67">
        <v>3780.4926430609175</v>
      </c>
      <c r="L34" s="67">
        <v>3481.4379057421474</v>
      </c>
      <c r="M34" s="67">
        <v>3449.5659243547761</v>
      </c>
      <c r="N34" s="67">
        <v>3385.8781796037006</v>
      </c>
      <c r="O34" s="67">
        <v>3392.8898667928011</v>
      </c>
      <c r="P34" s="67">
        <v>3283.509066399658</v>
      </c>
      <c r="Q34" s="67">
        <v>2830.4340265838155</v>
      </c>
      <c r="R34" s="68">
        <v>3079.9344693433959</v>
      </c>
    </row>
    <row r="35" spans="1:18" s="45" customFormat="1" x14ac:dyDescent="0.25">
      <c r="A35" s="66" t="s">
        <v>62</v>
      </c>
      <c r="B35" s="67">
        <v>4204.9754898408764</v>
      </c>
      <c r="C35" s="67">
        <v>4736.4354330226033</v>
      </c>
      <c r="D35" s="67">
        <v>4945.7984409426772</v>
      </c>
      <c r="E35" s="67">
        <v>4986.0605578503837</v>
      </c>
      <c r="F35" s="67">
        <v>4932.9145635322111</v>
      </c>
      <c r="G35" s="67">
        <v>5103.6259392208867</v>
      </c>
      <c r="H35" s="67">
        <v>5456.3220833323958</v>
      </c>
      <c r="I35" s="67">
        <v>5868.6061604673114</v>
      </c>
      <c r="J35" s="67">
        <v>5933.0255475196418</v>
      </c>
      <c r="K35" s="67">
        <v>6103.7369232083174</v>
      </c>
      <c r="L35" s="67">
        <v>6380.6923448656271</v>
      </c>
      <c r="M35" s="67">
        <v>6624.063695955645</v>
      </c>
      <c r="N35" s="67">
        <v>6735.936197253357</v>
      </c>
      <c r="O35" s="67">
        <v>6792.7481424252092</v>
      </c>
      <c r="P35" s="67">
        <v>6968.4965009441603</v>
      </c>
      <c r="Q35" s="67">
        <v>6549.8316332989789</v>
      </c>
      <c r="R35" s="68">
        <v>7337.7257006067548</v>
      </c>
    </row>
    <row r="36" spans="1:18" s="45" customFormat="1" x14ac:dyDescent="0.25">
      <c r="A36" s="66" t="s">
        <v>63</v>
      </c>
      <c r="B36" s="67">
        <v>9093.1556366384375</v>
      </c>
      <c r="C36" s="67">
        <v>9898.8161036339552</v>
      </c>
      <c r="D36" s="67">
        <v>10074.030879992735</v>
      </c>
      <c r="E36" s="67">
        <v>10272.170954192852</v>
      </c>
      <c r="F36" s="67">
        <v>10336.034283893716</v>
      </c>
      <c r="G36" s="67">
        <v>10503.061453880591</v>
      </c>
      <c r="H36" s="67">
        <v>10665.176060044323</v>
      </c>
      <c r="I36" s="67">
        <v>10977.942623451119</v>
      </c>
      <c r="J36" s="67">
        <v>11814.715994659879</v>
      </c>
      <c r="K36" s="67">
        <v>12366.56066412632</v>
      </c>
      <c r="L36" s="67">
        <v>12655.734420829191</v>
      </c>
      <c r="M36" s="67">
        <v>13027.281363017793</v>
      </c>
      <c r="N36" s="67">
        <v>13202.218898587202</v>
      </c>
      <c r="O36" s="67">
        <v>13551.495620999623</v>
      </c>
      <c r="P36" s="67">
        <v>13969.195250802206</v>
      </c>
      <c r="Q36" s="67">
        <v>13185.355805354255</v>
      </c>
      <c r="R36" s="68">
        <v>14648.803194147877</v>
      </c>
    </row>
    <row r="37" spans="1:18" s="45" customFormat="1" x14ac:dyDescent="0.25">
      <c r="A37" s="66" t="s">
        <v>77</v>
      </c>
      <c r="B37" s="67">
        <v>813.35794054693679</v>
      </c>
      <c r="C37" s="67">
        <v>872.02118382225194</v>
      </c>
      <c r="D37" s="67">
        <v>943.3683715895271</v>
      </c>
      <c r="E37" s="67">
        <v>941.78287852803214</v>
      </c>
      <c r="F37" s="67">
        <v>968.73626057344711</v>
      </c>
      <c r="G37" s="67">
        <v>984.59119118839703</v>
      </c>
      <c r="H37" s="67">
        <v>1036.9124622177321</v>
      </c>
      <c r="I37" s="67">
        <v>1078.1352818166022</v>
      </c>
      <c r="J37" s="67">
        <v>1147.8969765223824</v>
      </c>
      <c r="K37" s="67">
        <v>1198.6327544902226</v>
      </c>
      <c r="L37" s="67">
        <v>1253.0433402763442</v>
      </c>
      <c r="M37" s="67">
        <v>1304.7996663904173</v>
      </c>
      <c r="N37" s="67">
        <v>1342.6493029735727</v>
      </c>
      <c r="O37" s="67">
        <v>1372.7989662823995</v>
      </c>
      <c r="P37" s="67">
        <v>1415.8806091023614</v>
      </c>
      <c r="Q37" s="67">
        <v>1138.7756764221886</v>
      </c>
      <c r="R37" s="68">
        <v>1442.2261506859822</v>
      </c>
    </row>
    <row r="38" spans="1:18" s="45" customFormat="1" x14ac:dyDescent="0.25">
      <c r="A38" s="66" t="s">
        <v>64</v>
      </c>
      <c r="B38" s="67">
        <v>33528.209786847197</v>
      </c>
      <c r="C38" s="67">
        <v>35773.590437939492</v>
      </c>
      <c r="D38" s="67">
        <v>38353.018663256393</v>
      </c>
      <c r="E38" s="67">
        <v>40470.589807688848</v>
      </c>
      <c r="F38" s="67">
        <v>40212.066032854163</v>
      </c>
      <c r="G38" s="67">
        <v>42785.684735141069</v>
      </c>
      <c r="H38" s="67">
        <v>44685.398765948783</v>
      </c>
      <c r="I38" s="67">
        <v>45841.493848917395</v>
      </c>
      <c r="J38" s="67">
        <v>47680.207887910183</v>
      </c>
      <c r="K38" s="67">
        <v>52134.659671157329</v>
      </c>
      <c r="L38" s="67">
        <v>51999.22965436837</v>
      </c>
      <c r="M38" s="67">
        <v>53175.383014299165</v>
      </c>
      <c r="N38" s="67">
        <v>54065.427685436334</v>
      </c>
      <c r="O38" s="67">
        <v>54942.333835747559</v>
      </c>
      <c r="P38" s="67">
        <v>56514.668508560215</v>
      </c>
      <c r="Q38" s="67">
        <v>51680.717948488556</v>
      </c>
      <c r="R38" s="68">
        <v>56566.595316540697</v>
      </c>
    </row>
    <row r="39" spans="1:18" s="45" customFormat="1" x14ac:dyDescent="0.25">
      <c r="A39" s="66" t="s">
        <v>65</v>
      </c>
      <c r="B39" s="67">
        <v>4033.4077293557557</v>
      </c>
      <c r="C39" s="67">
        <v>4409.0452361642083</v>
      </c>
      <c r="D39" s="67">
        <v>4750.249304848553</v>
      </c>
      <c r="E39" s="67">
        <v>4909.8952452421445</v>
      </c>
      <c r="F39" s="67">
        <v>5199.4491567403265</v>
      </c>
      <c r="G39" s="67">
        <v>5205.7097818538005</v>
      </c>
      <c r="H39" s="67">
        <v>5553.1744756516191</v>
      </c>
      <c r="I39" s="67">
        <v>5855.249637376749</v>
      </c>
      <c r="J39" s="67">
        <v>6133.847454926351</v>
      </c>
      <c r="K39" s="67">
        <v>6468.790898497221</v>
      </c>
      <c r="L39" s="67">
        <v>6577.3212798815257</v>
      </c>
      <c r="M39" s="67">
        <v>6807.1485346318532</v>
      </c>
      <c r="N39" s="67">
        <v>6981.9112529649092</v>
      </c>
      <c r="O39" s="67">
        <v>7108.1454315122201</v>
      </c>
      <c r="P39" s="67">
        <v>7365.7092637544783</v>
      </c>
      <c r="Q39" s="67">
        <v>6928.1047041772272</v>
      </c>
      <c r="R39" s="68">
        <v>7666.98503104472</v>
      </c>
    </row>
    <row r="40" spans="1:18" s="45" customFormat="1" x14ac:dyDescent="0.25">
      <c r="A40" s="66" t="s">
        <v>66</v>
      </c>
      <c r="B40" s="67">
        <v>12491.495092609794</v>
      </c>
      <c r="C40" s="67">
        <v>13277.807219729038</v>
      </c>
      <c r="D40" s="67">
        <v>14601.112994637037</v>
      </c>
      <c r="E40" s="67">
        <v>14863.217037010119</v>
      </c>
      <c r="F40" s="67">
        <v>14816.869370980732</v>
      </c>
      <c r="G40" s="67">
        <v>14820.06576174138</v>
      </c>
      <c r="H40" s="67">
        <v>15312.309938881068</v>
      </c>
      <c r="I40" s="67">
        <v>15830.125242105936</v>
      </c>
      <c r="J40" s="67">
        <v>16616.437369225179</v>
      </c>
      <c r="K40" s="67">
        <v>17182.198533859759</v>
      </c>
      <c r="L40" s="67">
        <v>17380.832886711047</v>
      </c>
      <c r="M40" s="67">
        <v>17707.73831455761</v>
      </c>
      <c r="N40" s="67">
        <v>17935.715437759769</v>
      </c>
      <c r="O40" s="67">
        <v>18119.892216768469</v>
      </c>
      <c r="P40" s="67">
        <v>18511.822141456196</v>
      </c>
      <c r="Q40" s="67">
        <v>17237.372513481681</v>
      </c>
      <c r="R40" s="68">
        <v>18827.688292126346</v>
      </c>
    </row>
    <row r="41" spans="1:18" s="45" customFormat="1" x14ac:dyDescent="0.25">
      <c r="A41" s="66" t="s">
        <v>67</v>
      </c>
      <c r="B41" s="67">
        <v>51787.13769315261</v>
      </c>
      <c r="C41" s="67">
        <v>56385.654928340315</v>
      </c>
      <c r="D41" s="67">
        <v>61009.586595582048</v>
      </c>
      <c r="E41" s="67">
        <v>62367.016260585442</v>
      </c>
      <c r="F41" s="67">
        <v>62817.001204600878</v>
      </c>
      <c r="G41" s="67">
        <v>63805.174121525146</v>
      </c>
      <c r="H41" s="67">
        <v>66669.530110673266</v>
      </c>
      <c r="I41" s="67">
        <v>69200.508549936203</v>
      </c>
      <c r="J41" s="67">
        <v>72245.755496645361</v>
      </c>
      <c r="K41" s="67">
        <v>75900.948812651186</v>
      </c>
      <c r="L41" s="67">
        <v>78074.261930772918</v>
      </c>
      <c r="M41" s="67">
        <v>80021.621598605547</v>
      </c>
      <c r="N41" s="67">
        <v>81446.844055755093</v>
      </c>
      <c r="O41" s="67">
        <v>84172.281845194797</v>
      </c>
      <c r="P41" s="67">
        <v>87022.560786634131</v>
      </c>
      <c r="Q41" s="67">
        <v>81835.045283991814</v>
      </c>
      <c r="R41" s="68">
        <v>89871.573246150423</v>
      </c>
    </row>
    <row r="42" spans="1:18" s="45" customFormat="1" x14ac:dyDescent="0.25">
      <c r="A42" s="66" t="s">
        <v>68</v>
      </c>
      <c r="B42" s="67">
        <v>137.34783378304203</v>
      </c>
      <c r="C42" s="67">
        <v>146.71245881370399</v>
      </c>
      <c r="D42" s="67">
        <v>168.56325055191525</v>
      </c>
      <c r="E42" s="67">
        <v>177.9278755825772</v>
      </c>
      <c r="F42" s="67">
        <v>184.17095893635187</v>
      </c>
      <c r="G42" s="67">
        <v>190.4140422901265</v>
      </c>
      <c r="H42" s="67">
        <v>201.33943815923212</v>
      </c>
      <c r="I42" s="67">
        <v>201.33943815923212</v>
      </c>
      <c r="J42" s="67">
        <v>216.94714654366871</v>
      </c>
      <c r="K42" s="67">
        <v>224.751000735887</v>
      </c>
      <c r="L42" s="67">
        <v>233.44163394143024</v>
      </c>
      <c r="M42" s="67">
        <v>235.65297705515596</v>
      </c>
      <c r="N42" s="67">
        <v>239.37998857742809</v>
      </c>
      <c r="O42" s="67">
        <v>248.11814426656326</v>
      </c>
      <c r="P42" s="67">
        <v>256.82740178006611</v>
      </c>
      <c r="Q42" s="67">
        <v>236.94589095501641</v>
      </c>
      <c r="R42" s="68">
        <v>257.94121436134162</v>
      </c>
    </row>
    <row r="43" spans="1:18" s="45" customFormat="1" x14ac:dyDescent="0.25">
      <c r="A43" s="66" t="s">
        <v>69</v>
      </c>
      <c r="B43" s="67">
        <v>393.3307562017705</v>
      </c>
      <c r="C43" s="67">
        <v>414.40204671257965</v>
      </c>
      <c r="D43" s="67">
        <v>453.03274598239636</v>
      </c>
      <c r="E43" s="67">
        <v>467.08027298960246</v>
      </c>
      <c r="F43" s="67">
        <v>479.37185912090786</v>
      </c>
      <c r="G43" s="67">
        <v>482.88374087270938</v>
      </c>
      <c r="H43" s="67">
        <v>437.22927809928956</v>
      </c>
      <c r="I43" s="67">
        <v>454.78868685829718</v>
      </c>
      <c r="J43" s="67">
        <v>488.15156350041167</v>
      </c>
      <c r="K43" s="67">
        <v>489.90750437631243</v>
      </c>
      <c r="L43" s="67">
        <v>529.2264341276009</v>
      </c>
      <c r="M43" s="67">
        <v>528.6788936309656</v>
      </c>
      <c r="N43" s="67">
        <v>541.27400069925523</v>
      </c>
      <c r="O43" s="67">
        <v>556.25146689321627</v>
      </c>
      <c r="P43" s="67">
        <v>581.19387685355798</v>
      </c>
      <c r="Q43" s="67">
        <v>553.86995466364328</v>
      </c>
      <c r="R43" s="68">
        <v>599.62612993207267</v>
      </c>
    </row>
    <row r="44" spans="1:18" s="45" customFormat="1" x14ac:dyDescent="0.25">
      <c r="Q44" s="524"/>
    </row>
    <row r="45" spans="1:18" x14ac:dyDescent="0.25">
      <c r="K45" s="45"/>
    </row>
    <row r="47" spans="1:18" ht="15.75" x14ac:dyDescent="0.25">
      <c r="A47" s="91" t="s">
        <v>72</v>
      </c>
      <c r="B47" s="91"/>
      <c r="C47" s="91"/>
      <c r="D47" s="91"/>
      <c r="E47" s="91"/>
      <c r="F47" s="91"/>
      <c r="G47" s="91"/>
      <c r="H47" s="91"/>
      <c r="I47" s="91"/>
      <c r="J47" s="91"/>
    </row>
    <row r="48" spans="1:18" ht="15.75" x14ac:dyDescent="0.25">
      <c r="A48" s="91" t="s">
        <v>82</v>
      </c>
      <c r="B48" s="91"/>
      <c r="C48" s="91"/>
      <c r="D48" s="91"/>
      <c r="E48" s="91"/>
      <c r="F48" s="91"/>
      <c r="G48" s="91"/>
      <c r="H48" s="91"/>
      <c r="I48" s="91"/>
      <c r="J48" s="91"/>
    </row>
    <row r="49" spans="1:18" x14ac:dyDescent="0.25">
      <c r="A49" s="45" t="s">
        <v>83</v>
      </c>
      <c r="B49" s="45"/>
      <c r="C49" s="45"/>
      <c r="D49" s="45"/>
      <c r="E49" s="45"/>
      <c r="F49" s="45"/>
      <c r="G49" s="45"/>
      <c r="H49" s="45"/>
      <c r="I49" s="45"/>
      <c r="J49" s="45"/>
    </row>
    <row r="50" spans="1:18" ht="15.75" x14ac:dyDescent="0.25">
      <c r="A50" s="74"/>
      <c r="B50" s="414"/>
      <c r="C50" s="414"/>
      <c r="D50" s="414"/>
      <c r="E50" s="414"/>
      <c r="F50" s="414"/>
      <c r="G50" s="414"/>
      <c r="H50" s="414"/>
      <c r="I50" s="414"/>
      <c r="J50" s="414"/>
      <c r="K50" s="56"/>
      <c r="L50" s="56"/>
      <c r="M50" s="56"/>
      <c r="N50" s="56"/>
      <c r="O50" s="56"/>
      <c r="P50" s="56"/>
      <c r="Q50" s="56"/>
      <c r="R50" s="416"/>
    </row>
    <row r="51" spans="1:18" ht="15.75" x14ac:dyDescent="0.25">
      <c r="A51" s="92" t="s">
        <v>74</v>
      </c>
      <c r="B51" s="58">
        <v>2005</v>
      </c>
      <c r="C51" s="58">
        <v>2006</v>
      </c>
      <c r="D51" s="58">
        <v>2007</v>
      </c>
      <c r="E51" s="58">
        <v>2008</v>
      </c>
      <c r="F51" s="58">
        <v>2009</v>
      </c>
      <c r="G51" s="58">
        <v>2010</v>
      </c>
      <c r="H51" s="58">
        <v>2011</v>
      </c>
      <c r="I51" s="58">
        <v>2012</v>
      </c>
      <c r="J51" s="58">
        <v>2013</v>
      </c>
      <c r="K51" s="58">
        <v>2014</v>
      </c>
      <c r="L51" s="58">
        <v>2015</v>
      </c>
      <c r="M51" s="58">
        <v>2016</v>
      </c>
      <c r="N51" s="399">
        <v>2017</v>
      </c>
      <c r="O51" s="399">
        <v>2018</v>
      </c>
      <c r="P51" s="399">
        <v>2019</v>
      </c>
      <c r="Q51" s="527" t="s">
        <v>417</v>
      </c>
      <c r="R51" s="417" t="s">
        <v>416</v>
      </c>
    </row>
    <row r="52" spans="1:18" ht="15.75" x14ac:dyDescent="0.25">
      <c r="A52" s="75"/>
      <c r="B52" s="60"/>
      <c r="C52" s="60"/>
      <c r="D52" s="60"/>
      <c r="E52" s="60"/>
      <c r="F52" s="60"/>
      <c r="G52" s="60"/>
      <c r="H52" s="60"/>
      <c r="I52" s="60"/>
      <c r="J52" s="60"/>
      <c r="K52" s="61"/>
      <c r="L52" s="88"/>
      <c r="M52" s="88"/>
      <c r="N52" s="88"/>
      <c r="O52" s="88"/>
      <c r="P52" s="62"/>
      <c r="Q52" s="528"/>
      <c r="R52" s="63"/>
    </row>
    <row r="53" spans="1:18" x14ac:dyDescent="0.25">
      <c r="A53" s="89" t="s">
        <v>418</v>
      </c>
      <c r="B53" s="94"/>
      <c r="C53" s="95">
        <v>6.7168686984440171</v>
      </c>
      <c r="D53" s="95">
        <v>6.7381946909097508</v>
      </c>
      <c r="E53" s="95">
        <v>3.2834461861654063</v>
      </c>
      <c r="F53" s="95">
        <v>1.1396486454806194</v>
      </c>
      <c r="G53" s="95">
        <v>4.4946589707092244</v>
      </c>
      <c r="H53" s="95">
        <v>6.9478919817355518</v>
      </c>
      <c r="I53" s="95">
        <v>3.9126357671611487</v>
      </c>
      <c r="J53" s="95">
        <v>5.1339935199567179</v>
      </c>
      <c r="K53" s="95">
        <v>4.4990300011097162</v>
      </c>
      <c r="L53" s="95">
        <v>2.9559013752752321</v>
      </c>
      <c r="M53" s="95">
        <v>2.0873825016279426</v>
      </c>
      <c r="N53" s="96">
        <v>1.3593608678874602</v>
      </c>
      <c r="O53" s="96">
        <v>2.5643242827770365</v>
      </c>
      <c r="P53" s="96">
        <v>3.1868553924553282</v>
      </c>
      <c r="Q53" s="96">
        <v>-7.0481512078654305</v>
      </c>
      <c r="R53" s="421">
        <v>10.677013073826075</v>
      </c>
    </row>
    <row r="54" spans="1:18" x14ac:dyDescent="0.25">
      <c r="A54" s="66" t="s">
        <v>38</v>
      </c>
      <c r="B54" s="84"/>
      <c r="C54" s="97">
        <v>4.7244094488188892</v>
      </c>
      <c r="D54" s="97">
        <v>2.2556390977443499</v>
      </c>
      <c r="E54" s="97">
        <v>3.308823529411768</v>
      </c>
      <c r="F54" s="97">
        <v>2.8469750889679659</v>
      </c>
      <c r="G54" s="97">
        <v>3.460207612456756</v>
      </c>
      <c r="H54" s="97">
        <v>3.0100334448160453</v>
      </c>
      <c r="I54" s="97">
        <v>3.896103896103881</v>
      </c>
      <c r="J54" s="97">
        <v>4.0624999999999858</v>
      </c>
      <c r="K54" s="97">
        <v>3.9039039039038954</v>
      </c>
      <c r="L54" s="97">
        <v>5.4681248790805768</v>
      </c>
      <c r="M54" s="97">
        <v>3.4152172555605773</v>
      </c>
      <c r="N54" s="98">
        <v>2.6248554728276048</v>
      </c>
      <c r="O54" s="98">
        <v>2.955694503053337</v>
      </c>
      <c r="P54" s="98">
        <v>2.6855900745814694</v>
      </c>
      <c r="Q54" s="98">
        <v>-7.5732127311718926</v>
      </c>
      <c r="R54" s="422">
        <v>10.042189291715943</v>
      </c>
    </row>
    <row r="55" spans="1:18" x14ac:dyDescent="0.25">
      <c r="A55" s="66" t="s">
        <v>39</v>
      </c>
      <c r="B55" s="84"/>
      <c r="C55" s="97">
        <v>7.1712221705884787</v>
      </c>
      <c r="D55" s="97">
        <v>7.0185466227802067</v>
      </c>
      <c r="E55" s="97">
        <v>1.6888283178017787</v>
      </c>
      <c r="F55" s="97">
        <v>-0.64475233179389591</v>
      </c>
      <c r="G55" s="97">
        <v>3.3066588891521747</v>
      </c>
      <c r="H55" s="97">
        <v>8.2049653274045795</v>
      </c>
      <c r="I55" s="97">
        <v>4.0474210328914211</v>
      </c>
      <c r="J55" s="97">
        <v>4.399341744377395</v>
      </c>
      <c r="K55" s="97">
        <v>6.8426109409716105</v>
      </c>
      <c r="L55" s="97">
        <v>3.8849543826521113</v>
      </c>
      <c r="M55" s="97">
        <v>3.1184442230910889</v>
      </c>
      <c r="N55" s="98">
        <v>1.6185980614311006</v>
      </c>
      <c r="O55" s="98">
        <v>3.4715853259365588</v>
      </c>
      <c r="P55" s="98">
        <v>3.5942459518845595</v>
      </c>
      <c r="Q55" s="98">
        <v>-6.456362292632349</v>
      </c>
      <c r="R55" s="422">
        <v>13.748980403182117</v>
      </c>
    </row>
    <row r="56" spans="1:18" x14ac:dyDescent="0.25">
      <c r="A56" s="66" t="s">
        <v>40</v>
      </c>
      <c r="B56" s="84"/>
      <c r="C56" s="97">
        <v>1.143544989467344</v>
      </c>
      <c r="D56" s="97">
        <v>8.5391252603391763</v>
      </c>
      <c r="E56" s="97">
        <v>4.3585526315789309</v>
      </c>
      <c r="F56" s="97">
        <v>-0.18387181507748096</v>
      </c>
      <c r="G56" s="97">
        <v>-8.3947368421052602</v>
      </c>
      <c r="H56" s="97">
        <v>-3.9069232979028925</v>
      </c>
      <c r="I56" s="97">
        <v>-5.0822122571001387</v>
      </c>
      <c r="J56" s="97">
        <v>-3.0551181102362222</v>
      </c>
      <c r="K56" s="97">
        <v>-7.764782326185852</v>
      </c>
      <c r="L56" s="97">
        <v>5.2107788039371457</v>
      </c>
      <c r="M56" s="97">
        <v>-5.784445133557</v>
      </c>
      <c r="N56" s="98">
        <v>-2.4390901225429218</v>
      </c>
      <c r="O56" s="98">
        <v>3.0162238423911276</v>
      </c>
      <c r="P56" s="98">
        <v>7.0559714499307375</v>
      </c>
      <c r="Q56" s="98">
        <v>-0.67219212708282328</v>
      </c>
      <c r="R56" s="422">
        <v>4.2006782058056018</v>
      </c>
    </row>
    <row r="57" spans="1:18" x14ac:dyDescent="0.25">
      <c r="A57" s="69" t="s">
        <v>41</v>
      </c>
      <c r="B57" s="85"/>
      <c r="C57" s="97">
        <v>7.868757259001157</v>
      </c>
      <c r="D57" s="97">
        <v>9.4010767160161492</v>
      </c>
      <c r="E57" s="97">
        <v>2.4604785630805139</v>
      </c>
      <c r="F57" s="97">
        <v>-4.8027856156579674E-2</v>
      </c>
      <c r="G57" s="97">
        <v>-0.38440747192024105</v>
      </c>
      <c r="H57" s="97">
        <v>5.6074766355140184</v>
      </c>
      <c r="I57" s="97">
        <v>6.8969454753068788</v>
      </c>
      <c r="J57" s="97">
        <v>5.3143192864391295</v>
      </c>
      <c r="K57" s="97">
        <v>6.658890353991282</v>
      </c>
      <c r="L57" s="97">
        <v>5.7562102659509264</v>
      </c>
      <c r="M57" s="97">
        <v>1.7669368089947568</v>
      </c>
      <c r="N57" s="98">
        <v>1.1883236716811751</v>
      </c>
      <c r="O57" s="98">
        <v>2.2576321108485331</v>
      </c>
      <c r="P57" s="98">
        <v>2.8725283146534935</v>
      </c>
      <c r="Q57" s="98">
        <v>-6.5054549657698857</v>
      </c>
      <c r="R57" s="422">
        <v>12.358149523286599</v>
      </c>
    </row>
    <row r="58" spans="1:18" x14ac:dyDescent="0.25">
      <c r="A58" s="66" t="s">
        <v>42</v>
      </c>
      <c r="B58" s="84"/>
      <c r="C58" s="97">
        <v>6.6016909865560081</v>
      </c>
      <c r="D58" s="97">
        <v>6.3253916482879333</v>
      </c>
      <c r="E58" s="97">
        <v>3.2847070738547757</v>
      </c>
      <c r="F58" s="97">
        <v>2.0950207899227848</v>
      </c>
      <c r="G58" s="97">
        <v>3.5887443088942916</v>
      </c>
      <c r="H58" s="97">
        <v>5.6512940295447009</v>
      </c>
      <c r="I58" s="97">
        <v>3.5246565632699856</v>
      </c>
      <c r="J58" s="97">
        <v>3.8537718547499793</v>
      </c>
      <c r="K58" s="97">
        <v>4.6463076766107179</v>
      </c>
      <c r="L58" s="97">
        <v>3.7602911627571842</v>
      </c>
      <c r="M58" s="97">
        <v>2.0363194568625715</v>
      </c>
      <c r="N58" s="98">
        <v>1.8040001711904239</v>
      </c>
      <c r="O58" s="98">
        <v>3.3421180422914034</v>
      </c>
      <c r="P58" s="98">
        <v>3.4566681282509819</v>
      </c>
      <c r="Q58" s="98">
        <v>-6.4665076487253685</v>
      </c>
      <c r="R58" s="422">
        <v>10.610925327898073</v>
      </c>
    </row>
    <row r="59" spans="1:18" x14ac:dyDescent="0.25">
      <c r="A59" s="69" t="s">
        <v>43</v>
      </c>
      <c r="B59" s="85"/>
      <c r="C59" s="97">
        <v>6.939541870071352</v>
      </c>
      <c r="D59" s="97">
        <v>8.244961022543734</v>
      </c>
      <c r="E59" s="97">
        <v>1.3300460650100661</v>
      </c>
      <c r="F59" s="97">
        <v>-0.2048917915225843</v>
      </c>
      <c r="G59" s="97">
        <v>4.3885538303605927</v>
      </c>
      <c r="H59" s="97">
        <v>9.0227412415488715</v>
      </c>
      <c r="I59" s="97">
        <v>2.4861878453038742</v>
      </c>
      <c r="J59" s="97">
        <v>9.9345398536773217</v>
      </c>
      <c r="K59" s="97">
        <v>-1.9514635976982788</v>
      </c>
      <c r="L59" s="97">
        <v>1.1238867961620258</v>
      </c>
      <c r="M59" s="97">
        <v>4.1965527521543748</v>
      </c>
      <c r="N59" s="98">
        <v>3.3687568632218046</v>
      </c>
      <c r="O59" s="98">
        <v>1.7604128743327578</v>
      </c>
      <c r="P59" s="98">
        <v>3.6218170379574985</v>
      </c>
      <c r="Q59" s="98">
        <v>-10.328105062332369</v>
      </c>
      <c r="R59" s="422">
        <v>13.927716026409271</v>
      </c>
    </row>
    <row r="60" spans="1:18" x14ac:dyDescent="0.25">
      <c r="A60" s="66" t="s">
        <v>44</v>
      </c>
      <c r="B60" s="84"/>
      <c r="C60" s="97">
        <v>4.7815617475060179</v>
      </c>
      <c r="D60" s="97">
        <v>12.945940030641268</v>
      </c>
      <c r="E60" s="97">
        <v>7.1504699157058553</v>
      </c>
      <c r="F60" s="97">
        <v>0.92232570756848986</v>
      </c>
      <c r="G60" s="97">
        <v>3.7093450407669621</v>
      </c>
      <c r="H60" s="97">
        <v>9.3563714902807646</v>
      </c>
      <c r="I60" s="97">
        <v>3.096855743403367</v>
      </c>
      <c r="J60" s="97">
        <v>2.9195402298850581</v>
      </c>
      <c r="K60" s="97">
        <v>4.2662497207951731</v>
      </c>
      <c r="L60" s="97">
        <v>5.6162301322610659</v>
      </c>
      <c r="M60" s="97">
        <v>0.79658746919810142</v>
      </c>
      <c r="N60" s="98">
        <v>1.0437727049139625</v>
      </c>
      <c r="O60" s="98">
        <v>2.9337233155902709</v>
      </c>
      <c r="P60" s="98">
        <v>2.1331594288030544</v>
      </c>
      <c r="Q60" s="98">
        <v>-8.5253085393523662</v>
      </c>
      <c r="R60" s="422">
        <v>8.3329963770443243</v>
      </c>
    </row>
    <row r="61" spans="1:18" x14ac:dyDescent="0.25">
      <c r="A61" s="66" t="s">
        <v>45</v>
      </c>
      <c r="B61" s="84"/>
      <c r="C61" s="97">
        <v>7.8898462578138151</v>
      </c>
      <c r="D61" s="97">
        <v>5.8252427184466029</v>
      </c>
      <c r="E61" s="97">
        <v>1.6868896123113331</v>
      </c>
      <c r="F61" s="97">
        <v>-4.5983701979045435</v>
      </c>
      <c r="G61" s="97">
        <v>2.4100061012812546</v>
      </c>
      <c r="H61" s="97">
        <v>0.19362526064938379</v>
      </c>
      <c r="I61" s="97">
        <v>0.75813884346662519</v>
      </c>
      <c r="J61" s="97">
        <v>6.3588079079374324</v>
      </c>
      <c r="K61" s="97">
        <v>5.6179775280898809</v>
      </c>
      <c r="L61" s="97">
        <v>3.3632410478530659</v>
      </c>
      <c r="M61" s="97">
        <v>2.4578814575606316</v>
      </c>
      <c r="N61" s="98">
        <v>1.7336925505175884</v>
      </c>
      <c r="O61" s="98">
        <v>2.694221943330561</v>
      </c>
      <c r="P61" s="98">
        <v>3.0107916144217199</v>
      </c>
      <c r="Q61" s="98">
        <v>-4.5251559099696124</v>
      </c>
      <c r="R61" s="422">
        <v>10.859725563765693</v>
      </c>
    </row>
    <row r="62" spans="1:18" x14ac:dyDescent="0.25">
      <c r="A62" s="69" t="s">
        <v>46</v>
      </c>
      <c r="B62" s="85"/>
      <c r="C62" s="97">
        <v>4.0513166779203118</v>
      </c>
      <c r="D62" s="97">
        <v>7.5275794938351765</v>
      </c>
      <c r="E62" s="97">
        <v>5.3108026554013321</v>
      </c>
      <c r="F62" s="97">
        <v>3.3810888252149027</v>
      </c>
      <c r="G62" s="97">
        <v>1.1640798226164151</v>
      </c>
      <c r="H62" s="97">
        <v>3.5068493150684787</v>
      </c>
      <c r="I62" s="97">
        <v>11.964002117522512</v>
      </c>
      <c r="J62" s="97">
        <v>5.8156028368794352</v>
      </c>
      <c r="K62" s="97">
        <v>5.3172475424486265</v>
      </c>
      <c r="L62" s="97">
        <v>0.7949436062982187</v>
      </c>
      <c r="M62" s="97">
        <v>2.2968677994398945</v>
      </c>
      <c r="N62" s="98">
        <v>0.79046100213611226</v>
      </c>
      <c r="O62" s="98">
        <v>2.0619890280027136</v>
      </c>
      <c r="P62" s="98">
        <v>2.0070333116810559</v>
      </c>
      <c r="Q62" s="98">
        <v>-5.8193560568972487</v>
      </c>
      <c r="R62" s="422">
        <v>7.3047849088203662</v>
      </c>
    </row>
    <row r="63" spans="1:18" x14ac:dyDescent="0.25">
      <c r="A63" s="66" t="s">
        <v>47</v>
      </c>
      <c r="B63" s="84"/>
      <c r="C63" s="97">
        <v>-5.7788207685538282</v>
      </c>
      <c r="D63" s="97">
        <v>-6.0554171855541767</v>
      </c>
      <c r="E63" s="97">
        <v>1.42502071251036</v>
      </c>
      <c r="F63" s="97">
        <v>3.1204051625551443</v>
      </c>
      <c r="G63" s="97">
        <v>5.6083650190114014</v>
      </c>
      <c r="H63" s="97">
        <v>15.286528652865286</v>
      </c>
      <c r="I63" s="97">
        <v>6.3500325309043575</v>
      </c>
      <c r="J63" s="97">
        <v>5.6282882662425067</v>
      </c>
      <c r="K63" s="97">
        <v>6.0233985868180184</v>
      </c>
      <c r="L63" s="97">
        <v>-0.92794577884528451</v>
      </c>
      <c r="M63" s="97">
        <v>-2.7590345551668065</v>
      </c>
      <c r="N63" s="98">
        <v>0.17349862312656228</v>
      </c>
      <c r="O63" s="98">
        <v>2.5481368070517902</v>
      </c>
      <c r="P63" s="98">
        <v>1.525702749398917</v>
      </c>
      <c r="Q63" s="98">
        <v>-9.2530556197870766</v>
      </c>
      <c r="R63" s="422">
        <v>1.2343635556287751</v>
      </c>
    </row>
    <row r="64" spans="1:18" x14ac:dyDescent="0.25">
      <c r="A64" s="69" t="s">
        <v>48</v>
      </c>
      <c r="B64" s="85"/>
      <c r="C64" s="97">
        <v>6.0858945654386503</v>
      </c>
      <c r="D64" s="97">
        <v>5.2954719877206458</v>
      </c>
      <c r="E64" s="97">
        <v>6.4504373177842496</v>
      </c>
      <c r="F64" s="97">
        <v>0.3423485107839781</v>
      </c>
      <c r="G64" s="97">
        <v>6.9941999317639159</v>
      </c>
      <c r="H64" s="97">
        <v>3.7627551020408276</v>
      </c>
      <c r="I64" s="97">
        <v>9.0350338045482488</v>
      </c>
      <c r="J64" s="97">
        <v>11.583990980834272</v>
      </c>
      <c r="K64" s="97">
        <v>4.5718615812073722</v>
      </c>
      <c r="L64" s="97">
        <v>5.2054509720199889</v>
      </c>
      <c r="M64" s="97">
        <v>2.4167229427201704</v>
      </c>
      <c r="N64" s="98">
        <v>-0.66154956888480854</v>
      </c>
      <c r="O64" s="98">
        <v>1.7661370736523594</v>
      </c>
      <c r="P64" s="98">
        <v>3.1393357730346452</v>
      </c>
      <c r="Q64" s="98">
        <v>-6.3011399012335687</v>
      </c>
      <c r="R64" s="422">
        <v>9.4891480857365309</v>
      </c>
    </row>
    <row r="65" spans="1:18" x14ac:dyDescent="0.25">
      <c r="A65" s="66" t="s">
        <v>49</v>
      </c>
      <c r="B65" s="84"/>
      <c r="C65" s="97">
        <v>8.2508777529524338</v>
      </c>
      <c r="D65" s="97">
        <v>6.3246351172047781</v>
      </c>
      <c r="E65" s="97">
        <v>3.9378813089295619</v>
      </c>
      <c r="F65" s="97">
        <v>2.548025613660613</v>
      </c>
      <c r="G65" s="97">
        <v>3.8116300247170471</v>
      </c>
      <c r="H65" s="97">
        <v>11.365914786967423</v>
      </c>
      <c r="I65" s="97">
        <v>6.4026105547428926</v>
      </c>
      <c r="J65" s="97">
        <v>-0.79314720812182316</v>
      </c>
      <c r="K65" s="97">
        <v>5.9055537789148218</v>
      </c>
      <c r="L65" s="97">
        <v>1.248567007338039</v>
      </c>
      <c r="M65" s="97">
        <v>7.5901770740339032</v>
      </c>
      <c r="N65" s="98">
        <v>2.8468992440667193</v>
      </c>
      <c r="O65" s="98">
        <v>-0.20081109483911064</v>
      </c>
      <c r="P65" s="98">
        <v>3.4568487494008622</v>
      </c>
      <c r="Q65" s="98">
        <v>-14.358219387173577</v>
      </c>
      <c r="R65" s="422">
        <v>4.0122030456650748</v>
      </c>
    </row>
    <row r="66" spans="1:18" x14ac:dyDescent="0.25">
      <c r="A66" s="66" t="s">
        <v>50</v>
      </c>
      <c r="B66" s="84"/>
      <c r="C66" s="97">
        <v>0.23437500000001421</v>
      </c>
      <c r="D66" s="97">
        <v>2.0265003897116145</v>
      </c>
      <c r="E66" s="97">
        <v>5.5767761650114664</v>
      </c>
      <c r="F66" s="97">
        <v>14.761215629522439</v>
      </c>
      <c r="G66" s="97">
        <v>20.996216897856243</v>
      </c>
      <c r="H66" s="97">
        <v>6.2532569046378228</v>
      </c>
      <c r="I66" s="97">
        <v>-3.8254046101029928</v>
      </c>
      <c r="J66" s="97">
        <v>-8.5160632330443633</v>
      </c>
      <c r="K66" s="97">
        <v>-2.1181716833890647</v>
      </c>
      <c r="L66" s="97">
        <v>2.850943584221838</v>
      </c>
      <c r="M66" s="97">
        <v>5.4497271639104525</v>
      </c>
      <c r="N66" s="98">
        <v>-7.5114463429002285</v>
      </c>
      <c r="O66" s="98">
        <v>-8.0558910082630319</v>
      </c>
      <c r="P66" s="98">
        <v>4.3429684366720096</v>
      </c>
      <c r="Q66" s="98">
        <v>-2.3086884682065545</v>
      </c>
      <c r="R66" s="422">
        <v>7.4755657303843321</v>
      </c>
    </row>
    <row r="67" spans="1:18" x14ac:dyDescent="0.25">
      <c r="A67" s="66" t="s">
        <v>51</v>
      </c>
      <c r="B67" s="84"/>
      <c r="C67" s="97">
        <v>4.3678160919540261</v>
      </c>
      <c r="D67" s="97">
        <v>8.3838105726872243</v>
      </c>
      <c r="E67" s="97">
        <v>-5.2203734281722376</v>
      </c>
      <c r="F67" s="97">
        <v>2.5998391852050275</v>
      </c>
      <c r="G67" s="97">
        <v>2.0245559038662577</v>
      </c>
      <c r="H67" s="97">
        <v>-0.52490078094993464</v>
      </c>
      <c r="I67" s="97">
        <v>9.8455598455598334</v>
      </c>
      <c r="J67" s="97">
        <v>3.608670181605163</v>
      </c>
      <c r="K67" s="97">
        <v>4.1275585208639427</v>
      </c>
      <c r="L67" s="97">
        <v>-0.19886113266937855</v>
      </c>
      <c r="M67" s="97">
        <v>0.54798934163329704</v>
      </c>
      <c r="N67" s="98">
        <v>1.3756125388639191</v>
      </c>
      <c r="O67" s="98">
        <v>1.977275116961124</v>
      </c>
      <c r="P67" s="98">
        <v>4.0773038536655122</v>
      </c>
      <c r="Q67" s="98">
        <v>-5.8193440958328324</v>
      </c>
      <c r="R67" s="422">
        <v>9.7353793987754074</v>
      </c>
    </row>
    <row r="68" spans="1:18" x14ac:dyDescent="0.25">
      <c r="A68" s="66" t="s">
        <v>52</v>
      </c>
      <c r="B68" s="84"/>
      <c r="C68" s="97">
        <v>4.7297680485453526</v>
      </c>
      <c r="D68" s="97">
        <v>8.2958791357556692</v>
      </c>
      <c r="E68" s="97">
        <v>6.6403320166008371</v>
      </c>
      <c r="F68" s="97">
        <v>0.30008908894826902</v>
      </c>
      <c r="G68" s="97">
        <v>5.2638960310410994</v>
      </c>
      <c r="H68" s="97">
        <v>8.8022383088333385</v>
      </c>
      <c r="I68" s="97">
        <v>3.6409649373443784</v>
      </c>
      <c r="J68" s="97">
        <v>4.0447402622976654</v>
      </c>
      <c r="K68" s="97">
        <v>3.247785600726786</v>
      </c>
      <c r="L68" s="97">
        <v>3.9469628224307911</v>
      </c>
      <c r="M68" s="97">
        <v>3.2161026325056952</v>
      </c>
      <c r="N68" s="98">
        <v>1.6291795370380271</v>
      </c>
      <c r="O68" s="98">
        <v>2.2668050940954743</v>
      </c>
      <c r="P68" s="98">
        <v>2.5970083528027459</v>
      </c>
      <c r="Q68" s="98">
        <v>-5.8825439277181886</v>
      </c>
      <c r="R68" s="422">
        <v>11.643455748388277</v>
      </c>
    </row>
    <row r="69" spans="1:18" x14ac:dyDescent="0.25">
      <c r="A69" s="66" t="s">
        <v>53</v>
      </c>
      <c r="B69" s="85"/>
      <c r="C69" s="97">
        <v>13.274336283185846</v>
      </c>
      <c r="D69" s="97">
        <v>-5.46875</v>
      </c>
      <c r="E69" s="97">
        <v>8.2644628099173474</v>
      </c>
      <c r="F69" s="97">
        <v>1.5267175572519136</v>
      </c>
      <c r="G69" s="97">
        <v>3.0075187969924855</v>
      </c>
      <c r="H69" s="97">
        <v>0.72992700729928117</v>
      </c>
      <c r="I69" s="97">
        <v>7.2463768115942173</v>
      </c>
      <c r="J69" s="97">
        <v>6.0810810810810807</v>
      </c>
      <c r="K69" s="97">
        <v>0.63694267515923286</v>
      </c>
      <c r="L69" s="97">
        <v>5.2832986502829868</v>
      </c>
      <c r="M69" s="97">
        <v>-0.25320490247675309</v>
      </c>
      <c r="N69" s="98">
        <v>-0.73844397511672355</v>
      </c>
      <c r="O69" s="98">
        <v>2.9375858723210087</v>
      </c>
      <c r="P69" s="98">
        <v>2.9645700387771683</v>
      </c>
      <c r="Q69" s="98">
        <v>-9.1135953985746028</v>
      </c>
      <c r="R69" s="422">
        <v>13.890836665106889</v>
      </c>
    </row>
    <row r="70" spans="1:18" x14ac:dyDescent="0.25">
      <c r="A70" s="66" t="s">
        <v>54</v>
      </c>
      <c r="B70" s="84"/>
      <c r="C70" s="97">
        <v>4.7619047619047734</v>
      </c>
      <c r="D70" s="97">
        <v>8.7878787878787818</v>
      </c>
      <c r="E70" s="97">
        <v>-3.8997214484679574</v>
      </c>
      <c r="F70" s="97">
        <v>-2.8985507246376869</v>
      </c>
      <c r="G70" s="97">
        <v>-1.4925373134328339</v>
      </c>
      <c r="H70" s="97">
        <v>2.4242424242424221</v>
      </c>
      <c r="I70" s="97">
        <v>3.5502958579881607</v>
      </c>
      <c r="J70" s="97">
        <v>4.857142857142847</v>
      </c>
      <c r="K70" s="97">
        <v>6.2670299727520415</v>
      </c>
      <c r="L70" s="97">
        <v>4.6588801222618343</v>
      </c>
      <c r="M70" s="97">
        <v>-0.22429557360297281</v>
      </c>
      <c r="N70" s="98">
        <v>2.4565203602153787</v>
      </c>
      <c r="O70" s="98">
        <v>0.1339659561935207</v>
      </c>
      <c r="P70" s="98">
        <v>3.0775201330936142</v>
      </c>
      <c r="Q70" s="98">
        <v>-4.4541934975189434</v>
      </c>
      <c r="R70" s="422">
        <v>8.7086847295492049</v>
      </c>
    </row>
    <row r="71" spans="1:18" x14ac:dyDescent="0.25">
      <c r="A71" s="66" t="s">
        <v>55</v>
      </c>
      <c r="B71" s="84"/>
      <c r="C71" s="97">
        <v>0.38816108685104211</v>
      </c>
      <c r="D71" s="97">
        <v>5.5743515385854749</v>
      </c>
      <c r="E71" s="97">
        <v>4.990080878986717</v>
      </c>
      <c r="F71" s="97">
        <v>1.4389534883720785</v>
      </c>
      <c r="G71" s="97">
        <v>5.5738644504943409</v>
      </c>
      <c r="H71" s="97">
        <v>6.6503800217155202</v>
      </c>
      <c r="I71" s="97">
        <v>2.125222702977851</v>
      </c>
      <c r="J71" s="97">
        <v>4.2367601246105835</v>
      </c>
      <c r="K71" s="97">
        <v>4.542737597130909</v>
      </c>
      <c r="L71" s="97">
        <v>-0.78862795380048567</v>
      </c>
      <c r="M71" s="97">
        <v>-1.2276972070780232</v>
      </c>
      <c r="N71" s="98">
        <v>-3.1109406840689076</v>
      </c>
      <c r="O71" s="98">
        <v>1.1922200010011892</v>
      </c>
      <c r="P71" s="98">
        <v>2.8749504013367471</v>
      </c>
      <c r="Q71" s="98">
        <v>-4.4318829718628052</v>
      </c>
      <c r="R71" s="422">
        <v>8.1929331144245339</v>
      </c>
    </row>
    <row r="72" spans="1:18" x14ac:dyDescent="0.25">
      <c r="A72" s="66" t="s">
        <v>56</v>
      </c>
      <c r="B72" s="84"/>
      <c r="C72" s="97">
        <v>6.9940476190476204</v>
      </c>
      <c r="D72" s="97">
        <v>5.4010199350950359</v>
      </c>
      <c r="E72" s="97">
        <v>5.2782054101605524</v>
      </c>
      <c r="F72" s="97">
        <v>1.4205138917902786</v>
      </c>
      <c r="G72" s="97">
        <v>1.2152420185375945</v>
      </c>
      <c r="H72" s="97">
        <v>6.2067562067562108</v>
      </c>
      <c r="I72" s="97">
        <v>5.4033339720252798</v>
      </c>
      <c r="J72" s="97">
        <v>0.49081985093619096</v>
      </c>
      <c r="K72" s="97">
        <v>2.8400868306801783</v>
      </c>
      <c r="L72" s="97">
        <v>-0.6283925378260875</v>
      </c>
      <c r="M72" s="97">
        <v>2.6024888714008227</v>
      </c>
      <c r="N72" s="98">
        <v>1.1794868946361845</v>
      </c>
      <c r="O72" s="98">
        <v>-0.21195298840062549</v>
      </c>
      <c r="P72" s="98">
        <v>-0.241169272773746</v>
      </c>
      <c r="Q72" s="98">
        <v>-25.369511576312703</v>
      </c>
      <c r="R72" s="422">
        <v>32.512332533177414</v>
      </c>
    </row>
    <row r="73" spans="1:18" x14ac:dyDescent="0.25">
      <c r="A73" s="66" t="s">
        <v>57</v>
      </c>
      <c r="B73" s="85"/>
      <c r="C73" s="97">
        <v>2.4024685915803303</v>
      </c>
      <c r="D73" s="97">
        <v>5.0365906155833073</v>
      </c>
      <c r="E73" s="97">
        <v>9.4262295081967125</v>
      </c>
      <c r="F73" s="97">
        <v>6.2734082397003732</v>
      </c>
      <c r="G73" s="97">
        <v>3.4537444933920654</v>
      </c>
      <c r="H73" s="97">
        <v>1.9247146993697868</v>
      </c>
      <c r="I73" s="97">
        <v>4.3783422459893018</v>
      </c>
      <c r="J73" s="97">
        <v>5.3154018571885899</v>
      </c>
      <c r="K73" s="97">
        <v>-1.0793554271815111</v>
      </c>
      <c r="L73" s="97">
        <v>3.8046140187437061</v>
      </c>
      <c r="M73" s="97">
        <v>3.3802793901573267</v>
      </c>
      <c r="N73" s="98">
        <v>1.1131403424598432</v>
      </c>
      <c r="O73" s="98">
        <v>2.3511125646159741</v>
      </c>
      <c r="P73" s="98">
        <v>2.458033094414418</v>
      </c>
      <c r="Q73" s="98">
        <v>-6.0112322728385976</v>
      </c>
      <c r="R73" s="422">
        <v>11.818761696876294</v>
      </c>
    </row>
    <row r="74" spans="1:18" x14ac:dyDescent="0.25">
      <c r="A74" s="66" t="s">
        <v>58</v>
      </c>
      <c r="B74" s="84"/>
      <c r="C74" s="97">
        <v>11.870985010706647</v>
      </c>
      <c r="D74" s="97">
        <v>5.67053475296089</v>
      </c>
      <c r="E74" s="97">
        <v>19.812068379938879</v>
      </c>
      <c r="F74" s="97">
        <v>21.458943588774446</v>
      </c>
      <c r="G74" s="97">
        <v>25.175042788237121</v>
      </c>
      <c r="H74" s="97">
        <v>21.460534493474199</v>
      </c>
      <c r="I74" s="97">
        <v>7.6497978815944379</v>
      </c>
      <c r="J74" s="97">
        <v>10.818518870615065</v>
      </c>
      <c r="K74" s="97">
        <v>-3.0539589945955186</v>
      </c>
      <c r="L74" s="97">
        <v>2.7914688250846496</v>
      </c>
      <c r="M74" s="97">
        <v>-5.8864215050917608</v>
      </c>
      <c r="N74" s="98">
        <v>0.40680632296606234</v>
      </c>
      <c r="O74" s="98">
        <v>1.3152870437722868</v>
      </c>
      <c r="P74" s="98">
        <v>4.749105307612993</v>
      </c>
      <c r="Q74" s="98">
        <v>-8.7497901388970973</v>
      </c>
      <c r="R74" s="422">
        <v>2.4305064769500007</v>
      </c>
    </row>
    <row r="75" spans="1:18" x14ac:dyDescent="0.25">
      <c r="A75" s="66" t="s">
        <v>59</v>
      </c>
      <c r="B75" s="85"/>
      <c r="C75" s="97">
        <v>10.420199736197475</v>
      </c>
      <c r="D75" s="97">
        <v>4.0955631399317411</v>
      </c>
      <c r="E75" s="97">
        <v>-6.5573770491809569E-2</v>
      </c>
      <c r="F75" s="97">
        <v>2.2965879265092042</v>
      </c>
      <c r="G75" s="97">
        <v>0.22450288646570016</v>
      </c>
      <c r="H75" s="97">
        <v>6.1439999999999912</v>
      </c>
      <c r="I75" s="97">
        <v>5.5773289116671805</v>
      </c>
      <c r="J75" s="97">
        <v>6.3677898343803605</v>
      </c>
      <c r="K75" s="97">
        <v>4.8187919463087212</v>
      </c>
      <c r="L75" s="97">
        <v>5.7105987923422532</v>
      </c>
      <c r="M75" s="97">
        <v>4.3367938708175728</v>
      </c>
      <c r="N75" s="98">
        <v>-2.4985980678655153</v>
      </c>
      <c r="O75" s="98">
        <v>1.6179256601938903</v>
      </c>
      <c r="P75" s="98">
        <v>3.3309861895066035</v>
      </c>
      <c r="Q75" s="98">
        <v>-4.3071604115786499</v>
      </c>
      <c r="R75" s="422">
        <v>9.5787425206583379</v>
      </c>
    </row>
    <row r="76" spans="1:18" x14ac:dyDescent="0.25">
      <c r="A76" s="66" t="s">
        <v>60</v>
      </c>
      <c r="B76" s="84"/>
      <c r="C76" s="97">
        <v>11.566617862371899</v>
      </c>
      <c r="D76" s="97">
        <v>7.5787401574803255</v>
      </c>
      <c r="E76" s="97">
        <v>6.4806343397377333</v>
      </c>
      <c r="F76" s="97">
        <v>2.9070600028640854</v>
      </c>
      <c r="G76" s="97">
        <v>1.1271917617589793</v>
      </c>
      <c r="H76" s="97">
        <v>2.2430163753956407</v>
      </c>
      <c r="I76" s="97">
        <v>1.5612382234185844</v>
      </c>
      <c r="J76" s="97">
        <v>5.2080572488735584</v>
      </c>
      <c r="K76" s="97">
        <v>4.7613049502456306</v>
      </c>
      <c r="L76" s="97">
        <v>2.2901309324964387</v>
      </c>
      <c r="M76" s="97">
        <v>4.0466563853336623</v>
      </c>
      <c r="N76" s="98">
        <v>-0.77610331675937516</v>
      </c>
      <c r="O76" s="98">
        <v>3.1479125334374487</v>
      </c>
      <c r="P76" s="98">
        <v>1.5166896772410752</v>
      </c>
      <c r="Q76" s="98">
        <v>-5.5060914786187993</v>
      </c>
      <c r="R76" s="422">
        <v>10.572354431629364</v>
      </c>
    </row>
    <row r="77" spans="1:18" x14ac:dyDescent="0.25">
      <c r="A77" s="66" t="s">
        <v>61</v>
      </c>
      <c r="B77" s="84"/>
      <c r="C77" s="97">
        <v>9.0643274853801046</v>
      </c>
      <c r="D77" s="97">
        <v>12.153708668453973</v>
      </c>
      <c r="E77" s="97">
        <v>11.474103585657375</v>
      </c>
      <c r="F77" s="97">
        <v>22.015725518227299</v>
      </c>
      <c r="G77" s="97">
        <v>13.591095489162257</v>
      </c>
      <c r="H77" s="97">
        <v>3.8164002062919025</v>
      </c>
      <c r="I77" s="97">
        <v>-0.7451564828614039</v>
      </c>
      <c r="J77" s="97">
        <v>23.923923923923923</v>
      </c>
      <c r="K77" s="97">
        <v>5.0080775444264987</v>
      </c>
      <c r="L77" s="97">
        <v>-7.910470024791195</v>
      </c>
      <c r="M77" s="97">
        <v>-0.91548326439495042</v>
      </c>
      <c r="N77" s="98">
        <v>-1.8462538808556985</v>
      </c>
      <c r="O77" s="98">
        <v>0.20708622156988099</v>
      </c>
      <c r="P77" s="98">
        <v>-3.2238240758618417</v>
      </c>
      <c r="Q77" s="98">
        <v>-13.798501257456124</v>
      </c>
      <c r="R77" s="422">
        <v>8.8149181509351138</v>
      </c>
    </row>
    <row r="78" spans="1:18" x14ac:dyDescent="0.25">
      <c r="A78" s="66" t="s">
        <v>62</v>
      </c>
      <c r="B78" s="84"/>
      <c r="C78" s="97">
        <v>12.638835695135953</v>
      </c>
      <c r="D78" s="97">
        <v>4.4202652159129485</v>
      </c>
      <c r="E78" s="97">
        <v>0.81406707912732656</v>
      </c>
      <c r="F78" s="97">
        <v>-1.0658914728682163</v>
      </c>
      <c r="G78" s="97">
        <v>3.4606594841658449</v>
      </c>
      <c r="H78" s="97">
        <v>6.9106973808772381</v>
      </c>
      <c r="I78" s="97">
        <v>7.5560802833530119</v>
      </c>
      <c r="J78" s="97">
        <v>1.0976948408342366</v>
      </c>
      <c r="K78" s="97">
        <v>2.8773072747014083</v>
      </c>
      <c r="L78" s="97">
        <v>4.5374731110090778</v>
      </c>
      <c r="M78" s="97">
        <v>3.8141840718249398</v>
      </c>
      <c r="N78" s="98">
        <v>1.6888802166261883</v>
      </c>
      <c r="O78" s="98">
        <v>0.84341572586477298</v>
      </c>
      <c r="P78" s="98">
        <v>2.5872939027620703</v>
      </c>
      <c r="Q78" s="98">
        <v>-6.0079655286969853</v>
      </c>
      <c r="R78" s="422">
        <v>12.029226267468715</v>
      </c>
    </row>
    <row r="79" spans="1:18" x14ac:dyDescent="0.25">
      <c r="A79" s="66" t="s">
        <v>63</v>
      </c>
      <c r="B79" s="85"/>
      <c r="C79" s="97">
        <v>8.8600756347920111</v>
      </c>
      <c r="D79" s="97">
        <v>1.7700578990901477</v>
      </c>
      <c r="E79" s="97">
        <v>1.9668400520155984</v>
      </c>
      <c r="F79" s="97">
        <v>0.6217120994739247</v>
      </c>
      <c r="G79" s="97">
        <v>1.6159695817490558</v>
      </c>
      <c r="H79" s="97">
        <v>1.543498596819461</v>
      </c>
      <c r="I79" s="97">
        <v>2.9325963457699942</v>
      </c>
      <c r="J79" s="97">
        <v>7.6223150357995308</v>
      </c>
      <c r="K79" s="97">
        <v>4.6708246708246719</v>
      </c>
      <c r="L79" s="97">
        <v>2.3383523079438078</v>
      </c>
      <c r="M79" s="97">
        <v>2.9357991392194407</v>
      </c>
      <c r="N79" s="98">
        <v>1.3428552795829347</v>
      </c>
      <c r="O79" s="98">
        <v>2.6455910562867473</v>
      </c>
      <c r="P79" s="98">
        <v>3.082313875047916</v>
      </c>
      <c r="Q79" s="98">
        <v>-5.6111997246436829</v>
      </c>
      <c r="R79" s="422">
        <v>11.099036009322944</v>
      </c>
    </row>
    <row r="80" spans="1:18" x14ac:dyDescent="0.25">
      <c r="A80" s="66" t="s">
        <v>77</v>
      </c>
      <c r="B80" s="84"/>
      <c r="C80" s="97">
        <v>7.2124756335282711</v>
      </c>
      <c r="D80" s="97">
        <v>8.1818181818181728</v>
      </c>
      <c r="E80" s="97">
        <v>-0.16806722689075571</v>
      </c>
      <c r="F80" s="97">
        <v>2.861952861952858</v>
      </c>
      <c r="G80" s="97">
        <v>1.6366612111292795</v>
      </c>
      <c r="H80" s="97">
        <v>5.3140096618357546</v>
      </c>
      <c r="I80" s="97">
        <v>3.9755351681957052</v>
      </c>
      <c r="J80" s="97">
        <v>6.470588235294116</v>
      </c>
      <c r="K80" s="97">
        <v>4.4198895027624445</v>
      </c>
      <c r="L80" s="97">
        <v>4.5393875298579189</v>
      </c>
      <c r="M80" s="97">
        <v>4.1304497977427275</v>
      </c>
      <c r="N80" s="98">
        <v>2.9008006024298112</v>
      </c>
      <c r="O80" s="98">
        <v>2.245535244538857</v>
      </c>
      <c r="P80" s="98">
        <v>3.1382339204864707</v>
      </c>
      <c r="Q80" s="98">
        <v>-19.571207550886058</v>
      </c>
      <c r="R80" s="422">
        <v>26.647080768108424</v>
      </c>
    </row>
    <row r="81" spans="1:18" x14ac:dyDescent="0.25">
      <c r="A81" s="66" t="s">
        <v>64</v>
      </c>
      <c r="B81" s="84"/>
      <c r="C81" s="97">
        <v>6.6969893870478643</v>
      </c>
      <c r="D81" s="97">
        <v>7.2104258860785251</v>
      </c>
      <c r="E81" s="97">
        <v>5.5212633013973544</v>
      </c>
      <c r="F81" s="97">
        <v>-0.63879418625514006</v>
      </c>
      <c r="G81" s="97">
        <v>6.4001155777079362</v>
      </c>
      <c r="H81" s="97">
        <v>4.4400692487864433</v>
      </c>
      <c r="I81" s="97">
        <v>2.5871875710989087</v>
      </c>
      <c r="J81" s="97">
        <v>4.0110255679118012</v>
      </c>
      <c r="K81" s="97">
        <v>9.3423497517438818</v>
      </c>
      <c r="L81" s="97">
        <v>-0.25976963817005583</v>
      </c>
      <c r="M81" s="97">
        <v>2.2618668925453704</v>
      </c>
      <c r="N81" s="98">
        <v>1.6737908044740095</v>
      </c>
      <c r="O81" s="98">
        <v>1.6219351031739677</v>
      </c>
      <c r="P81" s="98">
        <v>2.861790832390227</v>
      </c>
      <c r="Q81" s="98">
        <v>-8.5534440661887032</v>
      </c>
      <c r="R81" s="422">
        <v>9.4539657380960023</v>
      </c>
    </row>
    <row r="82" spans="1:18" x14ac:dyDescent="0.25">
      <c r="A82" s="66" t="s">
        <v>65</v>
      </c>
      <c r="B82" s="84"/>
      <c r="C82" s="97">
        <v>9.3131548311990713</v>
      </c>
      <c r="D82" s="97">
        <v>7.7387291444799473</v>
      </c>
      <c r="E82" s="97">
        <v>3.3607907742998293</v>
      </c>
      <c r="F82" s="97">
        <v>5.8973541600255004</v>
      </c>
      <c r="G82" s="97">
        <v>0.12040939193256861</v>
      </c>
      <c r="H82" s="97">
        <v>6.6746843054720415</v>
      </c>
      <c r="I82" s="97">
        <v>5.4396843291995509</v>
      </c>
      <c r="J82" s="97">
        <v>4.7580860732424384</v>
      </c>
      <c r="K82" s="97">
        <v>5.4605766777239069</v>
      </c>
      <c r="L82" s="97">
        <v>1.6777537423495517</v>
      </c>
      <c r="M82" s="97">
        <v>3.4942379271226258</v>
      </c>
      <c r="N82" s="98">
        <v>2.5673410451371552</v>
      </c>
      <c r="O82" s="98">
        <v>1.8080175180356974</v>
      </c>
      <c r="P82" s="98">
        <v>3.6235025679189476</v>
      </c>
      <c r="Q82" s="98">
        <v>-5.9411055189299447</v>
      </c>
      <c r="R82" s="422">
        <v>10.664970557127873</v>
      </c>
    </row>
    <row r="83" spans="1:18" x14ac:dyDescent="0.25">
      <c r="A83" s="66" t="s">
        <v>66</v>
      </c>
      <c r="B83" s="84"/>
      <c r="C83" s="97">
        <v>6.2947799385875101</v>
      </c>
      <c r="D83" s="97">
        <v>9.9662975445353936</v>
      </c>
      <c r="E83" s="97">
        <v>1.7950963222416902</v>
      </c>
      <c r="F83" s="97">
        <v>-0.31182795698924792</v>
      </c>
      <c r="G83" s="97">
        <v>2.1572645885029829E-2</v>
      </c>
      <c r="H83" s="97">
        <v>3.3214709371292912</v>
      </c>
      <c r="I83" s="97">
        <v>3.3816929339317312</v>
      </c>
      <c r="J83" s="97">
        <v>4.9671882887430456</v>
      </c>
      <c r="K83" s="97">
        <v>3.4048283158603567</v>
      </c>
      <c r="L83" s="97">
        <v>1.1560473618079499</v>
      </c>
      <c r="M83" s="97">
        <v>1.8808386800410801</v>
      </c>
      <c r="N83" s="98">
        <v>1.2874434846077349</v>
      </c>
      <c r="O83" s="98">
        <v>1.0268716608926383</v>
      </c>
      <c r="P83" s="98">
        <v>2.1629815453594574</v>
      </c>
      <c r="Q83" s="98">
        <v>-6.8845174626027443</v>
      </c>
      <c r="R83" s="422">
        <v>9.2259755795197123</v>
      </c>
    </row>
    <row r="84" spans="1:18" x14ac:dyDescent="0.25">
      <c r="A84" s="66" t="s">
        <v>67</v>
      </c>
      <c r="B84" s="85"/>
      <c r="C84" s="97">
        <v>8.879651280274814</v>
      </c>
      <c r="D84" s="97">
        <v>8.2005461728133184</v>
      </c>
      <c r="E84" s="97">
        <v>2.2249448664543081</v>
      </c>
      <c r="F84" s="97">
        <v>0.72151109832685734</v>
      </c>
      <c r="G84" s="97">
        <v>1.5730978842904335</v>
      </c>
      <c r="H84" s="97">
        <v>4.4892221180880938</v>
      </c>
      <c r="I84" s="97">
        <v>3.7963046013095294</v>
      </c>
      <c r="J84" s="97">
        <v>4.4006135366933847</v>
      </c>
      <c r="K84" s="97">
        <v>5.0593883209866277</v>
      </c>
      <c r="L84" s="97">
        <v>2.8633543481599872</v>
      </c>
      <c r="M84" s="97">
        <v>2.4942402523885789</v>
      </c>
      <c r="N84" s="98">
        <v>1.7810467079742125</v>
      </c>
      <c r="O84" s="98">
        <v>3.346277957159387</v>
      </c>
      <c r="P84" s="98">
        <v>3.386244116182354</v>
      </c>
      <c r="Q84" s="98">
        <v>-5.9611156644324694</v>
      </c>
      <c r="R84" s="422">
        <v>9.8203989919837937</v>
      </c>
    </row>
    <row r="85" spans="1:18" x14ac:dyDescent="0.25">
      <c r="A85" s="66" t="s">
        <v>68</v>
      </c>
      <c r="B85" s="84"/>
      <c r="C85" s="97">
        <v>6.818181818181813</v>
      </c>
      <c r="D85" s="97">
        <v>14.893617021276611</v>
      </c>
      <c r="E85" s="97">
        <v>5.5555555555555571</v>
      </c>
      <c r="F85" s="97">
        <v>3.5087719298245759</v>
      </c>
      <c r="G85" s="97">
        <v>3.3898305084745743</v>
      </c>
      <c r="H85" s="97">
        <v>5.7377049180327759</v>
      </c>
      <c r="I85" s="97">
        <v>0</v>
      </c>
      <c r="J85" s="97">
        <v>7.7519379844961094</v>
      </c>
      <c r="K85" s="97">
        <v>3.5971223021582688</v>
      </c>
      <c r="L85" s="97">
        <v>3.8667828739752395</v>
      </c>
      <c r="M85" s="97">
        <v>0.94727880215255311</v>
      </c>
      <c r="N85" s="98">
        <v>1.581567764959658</v>
      </c>
      <c r="O85" s="98">
        <v>3.6503283925543286</v>
      </c>
      <c r="P85" s="98">
        <v>3.5101252023496272</v>
      </c>
      <c r="Q85" s="98">
        <v>-7.7411953269983229</v>
      </c>
      <c r="R85" s="422">
        <v>8.8608092428625866</v>
      </c>
    </row>
    <row r="86" spans="1:18" x14ac:dyDescent="0.25">
      <c r="A86" s="66" t="s">
        <v>69</v>
      </c>
      <c r="B86" s="84"/>
      <c r="C86" s="97">
        <v>5.3571428571428612</v>
      </c>
      <c r="D86" s="97">
        <v>9.3220338983050794</v>
      </c>
      <c r="E86" s="97">
        <v>3.1007751937984551</v>
      </c>
      <c r="F86" s="97">
        <v>2.6315789473684248</v>
      </c>
      <c r="G86" s="97">
        <v>0.73260073260073</v>
      </c>
      <c r="H86" s="97">
        <v>-9.4545454545454533</v>
      </c>
      <c r="I86" s="97">
        <v>4.0160642570281198</v>
      </c>
      <c r="J86" s="97">
        <v>7.3359073359073363</v>
      </c>
      <c r="K86" s="97">
        <v>0.35971223021581977</v>
      </c>
      <c r="L86" s="97">
        <v>8.0257863780519756</v>
      </c>
      <c r="M86" s="97">
        <v>-0.10346053434346913</v>
      </c>
      <c r="N86" s="98">
        <v>2.3823737281786492</v>
      </c>
      <c r="O86" s="98">
        <v>2.7670765960700265</v>
      </c>
      <c r="P86" s="98">
        <v>4.4840169320631986</v>
      </c>
      <c r="Q86" s="98">
        <v>-4.7013437818443293</v>
      </c>
      <c r="R86" s="422">
        <v>8.2611766323768876</v>
      </c>
    </row>
    <row r="87" spans="1:18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</row>
    <row r="89" spans="1:18" ht="15.75" x14ac:dyDescent="0.25">
      <c r="A89" s="91" t="s">
        <v>72</v>
      </c>
      <c r="B89" s="91"/>
      <c r="C89" s="91"/>
      <c r="D89" s="91"/>
      <c r="E89" s="91"/>
      <c r="F89" s="91"/>
      <c r="G89" s="91"/>
      <c r="H89" s="91"/>
      <c r="I89" s="91"/>
      <c r="J89" s="91"/>
    </row>
    <row r="90" spans="1:18" ht="15.75" x14ac:dyDescent="0.25">
      <c r="A90" s="91" t="s">
        <v>84</v>
      </c>
      <c r="B90" s="91"/>
      <c r="C90" s="91"/>
      <c r="D90" s="91"/>
      <c r="E90" s="91"/>
      <c r="F90" s="91"/>
      <c r="G90" s="91"/>
      <c r="H90" s="91"/>
      <c r="I90" s="91"/>
      <c r="J90" s="91"/>
    </row>
    <row r="91" spans="1:18" x14ac:dyDescent="0.25">
      <c r="A91" s="45" t="s">
        <v>83</v>
      </c>
      <c r="B91" s="45"/>
      <c r="C91" s="45"/>
      <c r="D91" s="45"/>
      <c r="E91" s="45"/>
      <c r="F91" s="45"/>
      <c r="G91" s="45"/>
      <c r="H91" s="45"/>
      <c r="I91" s="45"/>
      <c r="J91" s="45"/>
    </row>
    <row r="92" spans="1:18" ht="15.75" x14ac:dyDescent="0.25">
      <c r="A92" s="74"/>
      <c r="B92" s="414"/>
      <c r="C92" s="414"/>
      <c r="D92" s="414"/>
      <c r="E92" s="414"/>
      <c r="F92" s="414"/>
      <c r="G92" s="414"/>
      <c r="H92" s="414"/>
      <c r="I92" s="414"/>
      <c r="J92" s="414"/>
      <c r="K92" s="56"/>
      <c r="L92" s="56"/>
      <c r="M92" s="56"/>
      <c r="N92" s="56"/>
      <c r="O92" s="56"/>
      <c r="P92" s="56"/>
      <c r="Q92" s="56"/>
      <c r="R92" s="416"/>
    </row>
    <row r="93" spans="1:18" ht="15.75" x14ac:dyDescent="0.25">
      <c r="A93" s="92" t="s">
        <v>74</v>
      </c>
      <c r="B93" s="58">
        <v>2005</v>
      </c>
      <c r="C93" s="58">
        <v>2006</v>
      </c>
      <c r="D93" s="58">
        <v>2007</v>
      </c>
      <c r="E93" s="58">
        <v>2008</v>
      </c>
      <c r="F93" s="58">
        <v>2009</v>
      </c>
      <c r="G93" s="58">
        <v>2010</v>
      </c>
      <c r="H93" s="58">
        <v>2011</v>
      </c>
      <c r="I93" s="58">
        <v>2012</v>
      </c>
      <c r="J93" s="58">
        <v>2013</v>
      </c>
      <c r="K93" s="58">
        <v>2014</v>
      </c>
      <c r="L93" s="58">
        <v>2015</v>
      </c>
      <c r="M93" s="58">
        <v>2016</v>
      </c>
      <c r="N93" s="399">
        <v>2017</v>
      </c>
      <c r="O93" s="399">
        <v>2018</v>
      </c>
      <c r="P93" s="399">
        <v>2019</v>
      </c>
      <c r="Q93" s="527" t="s">
        <v>417</v>
      </c>
      <c r="R93" s="417" t="s">
        <v>416</v>
      </c>
    </row>
    <row r="94" spans="1:18" ht="15.75" x14ac:dyDescent="0.25">
      <c r="A94" s="75"/>
      <c r="B94" s="60"/>
      <c r="C94" s="60"/>
      <c r="D94" s="60"/>
      <c r="E94" s="60"/>
      <c r="F94" s="60"/>
      <c r="G94" s="60"/>
      <c r="H94" s="60"/>
      <c r="I94" s="60"/>
      <c r="J94" s="60"/>
      <c r="K94" s="61"/>
      <c r="L94" s="88"/>
      <c r="M94" s="88"/>
      <c r="N94" s="88"/>
      <c r="O94" s="88"/>
      <c r="P94" s="62"/>
      <c r="Q94" s="528"/>
      <c r="R94" s="63"/>
    </row>
    <row r="95" spans="1:18" x14ac:dyDescent="0.25">
      <c r="A95" s="89" t="s">
        <v>418</v>
      </c>
      <c r="B95" s="95">
        <f t="shared" ref="B95:O97" si="0">100*B10/B$10</f>
        <v>100</v>
      </c>
      <c r="C95" s="95">
        <f t="shared" si="0"/>
        <v>100</v>
      </c>
      <c r="D95" s="95">
        <f t="shared" si="0"/>
        <v>100</v>
      </c>
      <c r="E95" s="95">
        <f t="shared" si="0"/>
        <v>100</v>
      </c>
      <c r="F95" s="95">
        <f t="shared" si="0"/>
        <v>100</v>
      </c>
      <c r="G95" s="95">
        <f t="shared" si="0"/>
        <v>100</v>
      </c>
      <c r="H95" s="95">
        <f t="shared" si="0"/>
        <v>100</v>
      </c>
      <c r="I95" s="95">
        <f t="shared" si="0"/>
        <v>100</v>
      </c>
      <c r="J95" s="95">
        <f t="shared" si="0"/>
        <v>100</v>
      </c>
      <c r="K95" s="95">
        <f t="shared" si="0"/>
        <v>100</v>
      </c>
      <c r="L95" s="95">
        <f t="shared" si="0"/>
        <v>100</v>
      </c>
      <c r="M95" s="95">
        <f t="shared" si="0"/>
        <v>100</v>
      </c>
      <c r="N95" s="95">
        <f t="shared" si="0"/>
        <v>100</v>
      </c>
      <c r="O95" s="95">
        <f t="shared" si="0"/>
        <v>100</v>
      </c>
      <c r="P95" s="95">
        <f t="shared" ref="P95:Q128" si="1">100*P10/P$10</f>
        <v>100</v>
      </c>
      <c r="Q95" s="95">
        <f t="shared" si="1"/>
        <v>100</v>
      </c>
      <c r="R95" s="423">
        <f t="shared" ref="R95" si="2">100*R10/R$10</f>
        <v>100</v>
      </c>
    </row>
    <row r="96" spans="1:18" x14ac:dyDescent="0.25">
      <c r="A96" s="66" t="s">
        <v>38</v>
      </c>
      <c r="B96" s="97">
        <f t="shared" si="0"/>
        <v>8.021851794518918E-2</v>
      </c>
      <c r="C96" s="97">
        <f t="shared" si="0"/>
        <v>7.8720796638141105E-2</v>
      </c>
      <c r="D96" s="97">
        <f t="shared" si="0"/>
        <v>7.5414854015722108E-2</v>
      </c>
      <c r="E96" s="97">
        <f t="shared" si="0"/>
        <v>7.5433383883836524E-2</v>
      </c>
      <c r="F96" s="97">
        <f t="shared" si="0"/>
        <v>7.6706765913054809E-2</v>
      </c>
      <c r="G96" s="97">
        <f t="shared" si="0"/>
        <v>7.594740252580115E-2</v>
      </c>
      <c r="H96" s="97">
        <f t="shared" si="0"/>
        <v>7.3150992780350893E-2</v>
      </c>
      <c r="I96" s="97">
        <f t="shared" si="0"/>
        <v>7.3139354900400799E-2</v>
      </c>
      <c r="J96" s="97">
        <f t="shared" si="0"/>
        <v>7.2393940955721547E-2</v>
      </c>
      <c r="K96" s="97">
        <f t="shared" si="0"/>
        <v>7.1981654606825568E-2</v>
      </c>
      <c r="L96" s="97">
        <f t="shared" si="0"/>
        <v>7.3738076551857393E-2</v>
      </c>
      <c r="M96" s="97">
        <f t="shared" si="0"/>
        <v>7.4697176279310384E-2</v>
      </c>
      <c r="N96" s="97">
        <f t="shared" si="0"/>
        <v>7.5629787463677836E-2</v>
      </c>
      <c r="O96" s="97">
        <f t="shared" si="0"/>
        <v>7.5918379493958285E-2</v>
      </c>
      <c r="P96" s="97">
        <f t="shared" si="1"/>
        <v>7.5549580091313739E-2</v>
      </c>
      <c r="Q96" s="97">
        <f t="shared" si="1"/>
        <v>7.5122819589791931E-2</v>
      </c>
      <c r="R96" s="424">
        <f t="shared" ref="R96" si="3">100*R11/R$10</f>
        <v>7.4691928376428976E-2</v>
      </c>
    </row>
    <row r="97" spans="1:18" x14ac:dyDescent="0.25">
      <c r="A97" s="66" t="s">
        <v>39</v>
      </c>
      <c r="B97" s="97">
        <f>100*B12/B$10</f>
        <v>14.357988160907079</v>
      </c>
      <c r="C97" s="97">
        <f t="shared" si="0"/>
        <v>14.419118157068709</v>
      </c>
      <c r="D97" s="97">
        <f t="shared" si="0"/>
        <v>14.456990519842961</v>
      </c>
      <c r="E97" s="97">
        <f t="shared" si="0"/>
        <v>14.233785579874631</v>
      </c>
      <c r="F97" s="97">
        <f t="shared" si="0"/>
        <v>13.982659723307016</v>
      </c>
      <c r="G97" s="97">
        <f t="shared" si="0"/>
        <v>13.823690824271424</v>
      </c>
      <c r="H97" s="97">
        <f t="shared" si="0"/>
        <v>13.986175497432901</v>
      </c>
      <c r="I97" s="97">
        <f t="shared" si="0"/>
        <v>14.004316990688789</v>
      </c>
      <c r="J97" s="97">
        <f t="shared" si="0"/>
        <v>13.90645809654308</v>
      </c>
      <c r="K97" s="97">
        <f t="shared" si="0"/>
        <v>14.218335729624462</v>
      </c>
      <c r="L97" s="97">
        <f t="shared" si="0"/>
        <v>14.346639084682787</v>
      </c>
      <c r="M97" s="97">
        <f t="shared" si="0"/>
        <v>14.491537210478375</v>
      </c>
      <c r="N97" s="97">
        <f t="shared" si="0"/>
        <v>14.528600836416921</v>
      </c>
      <c r="O97" s="97">
        <f t="shared" si="0"/>
        <v>14.657117585712264</v>
      </c>
      <c r="P97" s="97">
        <f t="shared" si="1"/>
        <v>14.714985143650265</v>
      </c>
      <c r="Q97" s="97">
        <f t="shared" si="1"/>
        <v>14.808669833185656</v>
      </c>
      <c r="R97" s="424">
        <f t="shared" ref="R97" si="4">100*R12/R$10</f>
        <v>15.219701434557317</v>
      </c>
    </row>
    <row r="98" spans="1:18" x14ac:dyDescent="0.25">
      <c r="A98" s="66" t="s">
        <v>40</v>
      </c>
      <c r="B98" s="97">
        <f t="shared" ref="B98:O113" si="5">100*B13/B$10</f>
        <v>0.97974237331147906</v>
      </c>
      <c r="C98" s="97">
        <f t="shared" si="5"/>
        <v>0.92857500432414708</v>
      </c>
      <c r="D98" s="97">
        <f t="shared" si="5"/>
        <v>0.94424230239057982</v>
      </c>
      <c r="E98" s="97">
        <f t="shared" si="5"/>
        <v>0.95407118613543895</v>
      </c>
      <c r="F98" s="97">
        <f t="shared" si="5"/>
        <v>0.94158614438781152</v>
      </c>
      <c r="G98" s="97">
        <f t="shared" si="5"/>
        <v>0.82544167703969218</v>
      </c>
      <c r="H98" s="97">
        <f t="shared" si="5"/>
        <v>0.74166240133493111</v>
      </c>
      <c r="I98" s="97">
        <f t="shared" si="5"/>
        <v>0.6774628885801538</v>
      </c>
      <c r="J98" s="97">
        <f t="shared" si="5"/>
        <v>0.6246938551386273</v>
      </c>
      <c r="K98" s="97">
        <f t="shared" si="5"/>
        <v>0.551380943034529</v>
      </c>
      <c r="L98" s="97">
        <f t="shared" si="5"/>
        <v>0.56345695253408212</v>
      </c>
      <c r="M98" s="97">
        <f t="shared" si="5"/>
        <v>0.52000950681154967</v>
      </c>
      <c r="N98" s="97">
        <f t="shared" si="5"/>
        <v>0.50052210466863289</v>
      </c>
      <c r="O98" s="97">
        <f t="shared" si="5"/>
        <v>0.50272741065839655</v>
      </c>
      <c r="P98" s="97">
        <f t="shared" si="1"/>
        <v>0.52157778350592154</v>
      </c>
      <c r="Q98" s="97">
        <f t="shared" si="1"/>
        <v>0.55735500201521537</v>
      </c>
      <c r="R98" s="424">
        <f t="shared" ref="R98" si="6">100*R13/R$10</f>
        <v>0.5247410243411974</v>
      </c>
    </row>
    <row r="99" spans="1:18" x14ac:dyDescent="0.25">
      <c r="A99" s="69" t="s">
        <v>41</v>
      </c>
      <c r="B99" s="97">
        <f t="shared" si="5"/>
        <v>4.2967540319808659</v>
      </c>
      <c r="C99" s="97">
        <f t="shared" si="5"/>
        <v>4.3431326586903163</v>
      </c>
      <c r="D99" s="97">
        <f t="shared" si="5"/>
        <v>4.4514842185323147</v>
      </c>
      <c r="E99" s="97">
        <f t="shared" si="5"/>
        <v>4.4160145714417034</v>
      </c>
      <c r="F99" s="97">
        <f t="shared" si="5"/>
        <v>4.3641575914380155</v>
      </c>
      <c r="G99" s="97">
        <f t="shared" si="5"/>
        <v>4.1603862689180726</v>
      </c>
      <c r="H99" s="97">
        <f t="shared" si="5"/>
        <v>4.1082426922871322</v>
      </c>
      <c r="I99" s="97">
        <f t="shared" si="5"/>
        <v>4.2262290031866376</v>
      </c>
      <c r="J99" s="97">
        <f t="shared" si="5"/>
        <v>4.2334778287930304</v>
      </c>
      <c r="K99" s="97">
        <f t="shared" si="5"/>
        <v>4.3209783626938343</v>
      </c>
      <c r="L99" s="97">
        <f t="shared" si="5"/>
        <v>4.4385051286570976</v>
      </c>
      <c r="M99" s="97">
        <f t="shared" si="5"/>
        <v>4.4245729480549958</v>
      </c>
      <c r="N99" s="97">
        <f t="shared" si="5"/>
        <v>4.4171067747783921</v>
      </c>
      <c r="O99" s="97">
        <f t="shared" si="5"/>
        <v>4.4038985556449832</v>
      </c>
      <c r="P99" s="97">
        <f t="shared" si="1"/>
        <v>4.3904834306402831</v>
      </c>
      <c r="Q99" s="97">
        <f t="shared" si="1"/>
        <v>4.4161171204458469</v>
      </c>
      <c r="R99" s="424">
        <f t="shared" ref="R99" si="7">100*R14/R$10</f>
        <v>4.4831960490334488</v>
      </c>
    </row>
    <row r="100" spans="1:18" x14ac:dyDescent="0.25">
      <c r="A100" s="66" t="s">
        <v>42</v>
      </c>
      <c r="B100" s="97">
        <f t="shared" si="5"/>
        <v>26.262808995877378</v>
      </c>
      <c r="C100" s="97">
        <f t="shared" si="5"/>
        <v>26.234463990211548</v>
      </c>
      <c r="D100" s="97">
        <f t="shared" si="5"/>
        <v>26.133003902863507</v>
      </c>
      <c r="E100" s="97">
        <f t="shared" si="5"/>
        <v>26.133322935429948</v>
      </c>
      <c r="F100" s="97">
        <f t="shared" si="5"/>
        <v>26.380180118627582</v>
      </c>
      <c r="G100" s="97">
        <f t="shared" si="5"/>
        <v>26.151477597501767</v>
      </c>
      <c r="H100" s="97">
        <f t="shared" si="5"/>
        <v>25.834426446035625</v>
      </c>
      <c r="I100" s="97">
        <f t="shared" si="5"/>
        <v>25.737968299906246</v>
      </c>
      <c r="J100" s="97">
        <f t="shared" si="5"/>
        <v>25.424555829469753</v>
      </c>
      <c r="K100" s="97">
        <f t="shared" si="5"/>
        <v>25.460388405936445</v>
      </c>
      <c r="L100" s="97">
        <f t="shared" si="5"/>
        <v>25.65930926569764</v>
      </c>
      <c r="M100" s="97">
        <f t="shared" si="5"/>
        <v>25.646474746626083</v>
      </c>
      <c r="N100" s="97">
        <f t="shared" si="5"/>
        <v>25.758979704884254</v>
      </c>
      <c r="O100" s="97">
        <f t="shared" si="5"/>
        <v>25.95432222584386</v>
      </c>
      <c r="P100" s="97">
        <f t="shared" si="1"/>
        <v>26.022187523791377</v>
      </c>
      <c r="Q100" s="97">
        <f t="shared" si="1"/>
        <v>26.185020624634753</v>
      </c>
      <c r="R100" s="424">
        <f t="shared" ref="R100" si="8">100*R15/R$10</f>
        <v>26.169384957009662</v>
      </c>
    </row>
    <row r="101" spans="1:18" x14ac:dyDescent="0.25">
      <c r="A101" s="69" t="s">
        <v>43</v>
      </c>
      <c r="B101" s="97">
        <f t="shared" si="5"/>
        <v>3.6681387604709697</v>
      </c>
      <c r="C101" s="97">
        <f t="shared" si="5"/>
        <v>3.6757926215870715</v>
      </c>
      <c r="D101" s="97">
        <f t="shared" si="5"/>
        <v>3.7276818312585904</v>
      </c>
      <c r="E101" s="97">
        <f t="shared" si="5"/>
        <v>3.6571801738324416</v>
      </c>
      <c r="F101" s="97">
        <f t="shared" si="5"/>
        <v>3.6085619840821463</v>
      </c>
      <c r="G101" s="97">
        <f t="shared" si="5"/>
        <v>3.6048978066060031</v>
      </c>
      <c r="H101" s="97">
        <f t="shared" si="5"/>
        <v>3.6748348517140679</v>
      </c>
      <c r="I101" s="97">
        <f t="shared" si="5"/>
        <v>3.6243890084468262</v>
      </c>
      <c r="J101" s="97">
        <f t="shared" si="5"/>
        <v>3.7898830297804111</v>
      </c>
      <c r="K101" s="97">
        <f t="shared" si="5"/>
        <v>3.5559419470395475</v>
      </c>
      <c r="L101" s="97">
        <f t="shared" si="5"/>
        <v>3.4926669195526716</v>
      </c>
      <c r="M101" s="97">
        <f t="shared" si="5"/>
        <v>3.5648269552123253</v>
      </c>
      <c r="N101" s="97">
        <f t="shared" si="5"/>
        <v>3.635497773837554</v>
      </c>
      <c r="O101" s="97">
        <f t="shared" si="5"/>
        <v>3.6070023086141498</v>
      </c>
      <c r="P101" s="97">
        <f t="shared" si="1"/>
        <v>3.6222068388182906</v>
      </c>
      <c r="Q101" s="97">
        <f t="shared" si="1"/>
        <v>3.4943915082246306</v>
      </c>
      <c r="R101" s="424">
        <f t="shared" ref="R101" si="9">100*R16/R$10</f>
        <v>3.5970255464751069</v>
      </c>
    </row>
    <row r="102" spans="1:18" x14ac:dyDescent="0.25">
      <c r="A102" s="66" t="s">
        <v>44</v>
      </c>
      <c r="B102" s="97">
        <f t="shared" si="5"/>
        <v>2.5384102145630054</v>
      </c>
      <c r="C102" s="97">
        <f t="shared" si="5"/>
        <v>2.4923762276920294</v>
      </c>
      <c r="D102" s="97">
        <f t="shared" si="5"/>
        <v>2.6373293717574358</v>
      </c>
      <c r="E102" s="97">
        <f t="shared" si="5"/>
        <v>2.736073319987216</v>
      </c>
      <c r="F102" s="97">
        <f t="shared" si="5"/>
        <v>2.7301942063042439</v>
      </c>
      <c r="G102" s="97">
        <f t="shared" si="5"/>
        <v>2.7096758414157636</v>
      </c>
      <c r="H102" s="97">
        <f t="shared" si="5"/>
        <v>2.7706980702593618</v>
      </c>
      <c r="I102" s="97">
        <f t="shared" si="5"/>
        <v>2.7489463350551224</v>
      </c>
      <c r="J102" s="97">
        <f t="shared" si="5"/>
        <v>2.6910448604503587</v>
      </c>
      <c r="K102" s="97">
        <f t="shared" si="5"/>
        <v>2.6850503342145835</v>
      </c>
      <c r="L102" s="97">
        <f t="shared" si="5"/>
        <v>2.7544306856334764</v>
      </c>
      <c r="M102" s="97">
        <f t="shared" si="5"/>
        <v>2.7196036055471464</v>
      </c>
      <c r="N102" s="97">
        <f t="shared" si="5"/>
        <v>2.7111359642899227</v>
      </c>
      <c r="O102" s="97">
        <f t="shared" si="5"/>
        <v>2.7209004804609904</v>
      </c>
      <c r="P102" s="97">
        <f t="shared" si="1"/>
        <v>2.6931159158199125</v>
      </c>
      <c r="Q102" s="97">
        <f t="shared" si="1"/>
        <v>2.6503178868264943</v>
      </c>
      <c r="R102" s="424">
        <f t="shared" ref="R102" si="10">100*R17/R$10</f>
        <v>2.5941870859857032</v>
      </c>
    </row>
    <row r="103" spans="1:18" x14ac:dyDescent="0.25">
      <c r="A103" s="66" t="s">
        <v>45</v>
      </c>
      <c r="B103" s="97">
        <f t="shared" si="5"/>
        <v>1.82795272523124</v>
      </c>
      <c r="C103" s="97">
        <f t="shared" si="5"/>
        <v>1.8480446521443501</v>
      </c>
      <c r="D103" s="97">
        <f t="shared" si="5"/>
        <v>1.8322379766121202</v>
      </c>
      <c r="E103" s="97">
        <f t="shared" si="5"/>
        <v>1.8039152231173112</v>
      </c>
      <c r="F103" s="97">
        <f t="shared" si="5"/>
        <v>1.7015725743070613</v>
      </c>
      <c r="G103" s="97">
        <f t="shared" si="5"/>
        <v>1.6676264551033664</v>
      </c>
      <c r="H103" s="97">
        <f t="shared" si="5"/>
        <v>1.562307933529971</v>
      </c>
      <c r="I103" s="97">
        <f t="shared" si="5"/>
        <v>1.5148806352635047</v>
      </c>
      <c r="J103" s="97">
        <f t="shared" si="5"/>
        <v>1.5325290431287677</v>
      </c>
      <c r="K103" s="97">
        <f t="shared" si="5"/>
        <v>1.5489389522237706</v>
      </c>
      <c r="L103" s="97">
        <f t="shared" si="5"/>
        <v>1.5550672486809312</v>
      </c>
      <c r="M103" s="97">
        <f t="shared" si="5"/>
        <v>1.5607109509477828</v>
      </c>
      <c r="N103" s="97">
        <f t="shared" si="5"/>
        <v>1.5664748345335231</v>
      </c>
      <c r="O103" s="97">
        <f t="shared" si="5"/>
        <v>1.568458774053866</v>
      </c>
      <c r="P103" s="97">
        <f t="shared" si="1"/>
        <v>1.5657825729389121</v>
      </c>
      <c r="Q103" s="97">
        <f t="shared" si="1"/>
        <v>1.608282664334473</v>
      </c>
      <c r="R103" s="424">
        <f t="shared" ref="R103" si="11">100*R18/R$10</f>
        <v>1.6109377172850914</v>
      </c>
    </row>
    <row r="104" spans="1:18" x14ac:dyDescent="0.25">
      <c r="A104" s="69" t="s">
        <v>46</v>
      </c>
      <c r="B104" s="97">
        <f t="shared" si="5"/>
        <v>0.4056029532975583</v>
      </c>
      <c r="C104" s="97">
        <f t="shared" si="5"/>
        <v>0.39547188606443157</v>
      </c>
      <c r="D104" s="97">
        <f t="shared" si="5"/>
        <v>0.39839660760153012</v>
      </c>
      <c r="E104" s="97">
        <f t="shared" si="5"/>
        <v>0.4062167566144394</v>
      </c>
      <c r="F104" s="97">
        <f t="shared" si="5"/>
        <v>0.41521926524632635</v>
      </c>
      <c r="G104" s="97">
        <f t="shared" si="5"/>
        <v>0.40198489862569858</v>
      </c>
      <c r="H104" s="97">
        <f t="shared" si="5"/>
        <v>0.38905105615442209</v>
      </c>
      <c r="I104" s="97">
        <f t="shared" si="5"/>
        <v>0.41919553818943722</v>
      </c>
      <c r="J104" s="97">
        <f t="shared" si="5"/>
        <v>0.4219132850843853</v>
      </c>
      <c r="K104" s="97">
        <f t="shared" si="5"/>
        <v>0.42521682628257929</v>
      </c>
      <c r="L104" s="97">
        <f t="shared" si="5"/>
        <v>0.41629188276811491</v>
      </c>
      <c r="M104" s="97">
        <f t="shared" si="5"/>
        <v>0.41714612182196653</v>
      </c>
      <c r="N104" s="97">
        <f t="shared" si="5"/>
        <v>0.41480480503907424</v>
      </c>
      <c r="O104" s="97">
        <f t="shared" si="5"/>
        <v>0.41277319142607544</v>
      </c>
      <c r="P104" s="97">
        <f t="shared" si="1"/>
        <v>0.40805360845454364</v>
      </c>
      <c r="Q104" s="97">
        <f t="shared" si="1"/>
        <v>0.41344795296645648</v>
      </c>
      <c r="R104" s="424">
        <f t="shared" ref="R104" si="12">100*R19/R$10</f>
        <v>0.40085056898368288</v>
      </c>
    </row>
    <row r="105" spans="1:18" x14ac:dyDescent="0.25">
      <c r="A105" s="66" t="s">
        <v>47</v>
      </c>
      <c r="B105" s="97">
        <f t="shared" si="5"/>
        <v>1.9430042823806983</v>
      </c>
      <c r="C105" s="97">
        <f t="shared" si="5"/>
        <v>1.7154940635952947</v>
      </c>
      <c r="D105" s="97">
        <f t="shared" si="5"/>
        <v>1.5098753973852201</v>
      </c>
      <c r="E105" s="97">
        <f t="shared" si="5"/>
        <v>1.4827075306634998</v>
      </c>
      <c r="F105" s="97">
        <f t="shared" si="5"/>
        <v>1.5117454267172195</v>
      </c>
      <c r="G105" s="97">
        <f t="shared" si="5"/>
        <v>1.5278576380188524</v>
      </c>
      <c r="H105" s="97">
        <f t="shared" si="5"/>
        <v>1.6469834056480586</v>
      </c>
      <c r="I105" s="97">
        <f t="shared" si="5"/>
        <v>1.6856153967743388</v>
      </c>
      <c r="J105" s="97">
        <f t="shared" si="5"/>
        <v>1.6935404342145444</v>
      </c>
      <c r="K105" s="97">
        <f t="shared" si="5"/>
        <v>1.718244776795677</v>
      </c>
      <c r="L105" s="97">
        <f t="shared" si="5"/>
        <v>1.6534267333683679</v>
      </c>
      <c r="M105" s="97">
        <f t="shared" si="5"/>
        <v>1.5749332376356397</v>
      </c>
      <c r="N105" s="97">
        <f t="shared" si="5"/>
        <v>1.5565071756662334</v>
      </c>
      <c r="O105" s="97">
        <f t="shared" si="5"/>
        <v>1.556261515956598</v>
      </c>
      <c r="P105" s="97">
        <f t="shared" si="1"/>
        <v>1.5312080542469069</v>
      </c>
      <c r="Q105" s="97">
        <f t="shared" si="1"/>
        <v>1.4948863733094033</v>
      </c>
      <c r="R105" s="424">
        <f t="shared" ref="R105" si="13">100*R20/R$10</f>
        <v>1.367346898754972</v>
      </c>
    </row>
    <row r="106" spans="1:18" x14ac:dyDescent="0.25">
      <c r="A106" s="69" t="s">
        <v>48</v>
      </c>
      <c r="B106" s="97">
        <f t="shared" si="5"/>
        <v>1.6017797116665482</v>
      </c>
      <c r="C106" s="97">
        <f t="shared" si="5"/>
        <v>1.5923090293165032</v>
      </c>
      <c r="D106" s="97">
        <f t="shared" si="5"/>
        <v>1.5707866455649298</v>
      </c>
      <c r="E106" s="97">
        <f t="shared" si="5"/>
        <v>1.618951841052334</v>
      </c>
      <c r="F106" s="97">
        <f t="shared" si="5"/>
        <v>1.6061893830230114</v>
      </c>
      <c r="G106" s="97">
        <f t="shared" si="5"/>
        <v>1.6446098744971502</v>
      </c>
      <c r="H106" s="97">
        <f t="shared" si="5"/>
        <v>1.5956298762297176</v>
      </c>
      <c r="I106" s="97">
        <f t="shared" si="5"/>
        <v>1.6742868296026423</v>
      </c>
      <c r="J106" s="97">
        <f t="shared" si="5"/>
        <v>1.7770047559189093</v>
      </c>
      <c r="K106" s="97">
        <f t="shared" si="5"/>
        <v>1.7782432560677934</v>
      </c>
      <c r="L106" s="97">
        <f t="shared" si="5"/>
        <v>1.8170972347729133</v>
      </c>
      <c r="M106" s="97">
        <f t="shared" si="5"/>
        <v>1.822959306952088</v>
      </c>
      <c r="N106" s="97">
        <f t="shared" si="5"/>
        <v>1.7866130094055555</v>
      </c>
      <c r="O106" s="97">
        <f t="shared" si="5"/>
        <v>1.7727090358578768</v>
      </c>
      <c r="P106" s="97">
        <f t="shared" si="1"/>
        <v>1.7718926677419262</v>
      </c>
      <c r="Q106" s="97">
        <f t="shared" si="1"/>
        <v>1.7861325551044822</v>
      </c>
      <c r="R106" s="424">
        <f t="shared" ref="R106" si="14">100*R21/R$10</f>
        <v>1.7669625010221566</v>
      </c>
    </row>
    <row r="107" spans="1:18" x14ac:dyDescent="0.25">
      <c r="A107" s="66" t="s">
        <v>49</v>
      </c>
      <c r="B107" s="97">
        <f t="shared" si="5"/>
        <v>1.7628766892800167</v>
      </c>
      <c r="C107" s="97">
        <f t="shared" si="5"/>
        <v>1.7882172829117411</v>
      </c>
      <c r="D107" s="97">
        <f t="shared" si="5"/>
        <v>1.7812887941982645</v>
      </c>
      <c r="E107" s="97">
        <f t="shared" si="5"/>
        <v>1.7925755782256714</v>
      </c>
      <c r="F107" s="97">
        <f t="shared" si="5"/>
        <v>1.8175373236134211</v>
      </c>
      <c r="G107" s="97">
        <f t="shared" si="5"/>
        <v>1.8056569977223431</v>
      </c>
      <c r="H107" s="97">
        <f t="shared" si="5"/>
        <v>1.8802487792576554</v>
      </c>
      <c r="I107" s="97">
        <f t="shared" si="5"/>
        <v>1.9253036661842411</v>
      </c>
      <c r="J107" s="97">
        <f t="shared" si="5"/>
        <v>1.8167607925456273</v>
      </c>
      <c r="K107" s="97">
        <f t="shared" si="5"/>
        <v>1.8412138162078788</v>
      </c>
      <c r="L107" s="97">
        <f t="shared" si="5"/>
        <v>1.8106806696359867</v>
      </c>
      <c r="M107" s="97">
        <f t="shared" si="5"/>
        <v>1.908281406544629</v>
      </c>
      <c r="N107" s="97">
        <f t="shared" si="5"/>
        <v>1.9362871260014076</v>
      </c>
      <c r="O107" s="97">
        <f t="shared" si="5"/>
        <v>1.8840848025251902</v>
      </c>
      <c r="P107" s="97">
        <f t="shared" si="1"/>
        <v>1.8890146007894077</v>
      </c>
      <c r="Q107" s="97">
        <f t="shared" si="1"/>
        <v>1.7404556888052107</v>
      </c>
      <c r="R107" s="424">
        <f t="shared" ref="R107" si="15">100*R22/R$10</f>
        <v>1.6356479585804957</v>
      </c>
    </row>
    <row r="108" spans="1:18" x14ac:dyDescent="0.25">
      <c r="A108" s="66" t="s">
        <v>50</v>
      </c>
      <c r="B108" s="97">
        <f t="shared" si="5"/>
        <v>0.49151743395015118</v>
      </c>
      <c r="C108" s="97">
        <f t="shared" si="5"/>
        <v>0.4616603110124381</v>
      </c>
      <c r="D108" s="97">
        <f t="shared" si="5"/>
        <v>0.44128145541360053</v>
      </c>
      <c r="E108" s="97">
        <f t="shared" si="5"/>
        <v>0.45107977284178474</v>
      </c>
      <c r="F108" s="97">
        <f t="shared" si="5"/>
        <v>0.51183154945165232</v>
      </c>
      <c r="G108" s="97">
        <f t="shared" si="5"/>
        <v>0.59265881895434869</v>
      </c>
      <c r="H108" s="97">
        <f t="shared" si="5"/>
        <v>0.58880945271843166</v>
      </c>
      <c r="I108" s="97">
        <f t="shared" si="5"/>
        <v>0.54496270312910111</v>
      </c>
      <c r="J108" s="97">
        <f t="shared" si="5"/>
        <v>0.47420754985349517</v>
      </c>
      <c r="K108" s="97">
        <f t="shared" si="5"/>
        <v>0.44417926157503684</v>
      </c>
      <c r="L108" s="97">
        <f t="shared" si="5"/>
        <v>0.44372644562661712</v>
      </c>
      <c r="M108" s="97">
        <f t="shared" si="5"/>
        <v>0.45834099650848004</v>
      </c>
      <c r="N108" s="97">
        <f t="shared" si="5"/>
        <v>0.41822773432910909</v>
      </c>
      <c r="O108" s="97">
        <f t="shared" si="5"/>
        <v>0.37492155929876375</v>
      </c>
      <c r="P108" s="97">
        <f t="shared" si="1"/>
        <v>0.37912220775941108</v>
      </c>
      <c r="Q108" s="97">
        <f t="shared" si="1"/>
        <v>0.3984530290480886</v>
      </c>
      <c r="R108" s="424">
        <f t="shared" ref="R108" si="16">100*R23/R$10</f>
        <v>0.38692736210149858</v>
      </c>
    </row>
    <row r="109" spans="1:18" x14ac:dyDescent="0.25">
      <c r="A109" s="66" t="s">
        <v>51</v>
      </c>
      <c r="B109" s="97">
        <f t="shared" si="5"/>
        <v>2.0089389235398003</v>
      </c>
      <c r="C109" s="97">
        <f t="shared" si="5"/>
        <v>1.9647181431498191</v>
      </c>
      <c r="D109" s="97">
        <f t="shared" si="5"/>
        <v>1.9950088126608239</v>
      </c>
      <c r="E109" s="97">
        <f t="shared" si="5"/>
        <v>1.8307502049328994</v>
      </c>
      <c r="F109" s="97">
        <f t="shared" si="5"/>
        <v>1.8571814232102335</v>
      </c>
      <c r="G109" s="97">
        <f t="shared" si="5"/>
        <v>1.8132803322421174</v>
      </c>
      <c r="H109" s="97">
        <f t="shared" si="5"/>
        <v>1.6865806106074643</v>
      </c>
      <c r="I109" s="97">
        <f t="shared" si="5"/>
        <v>1.7828764522147813</v>
      </c>
      <c r="J109" s="97">
        <f t="shared" si="5"/>
        <v>1.7570098131676839</v>
      </c>
      <c r="K109" s="97">
        <f t="shared" si="5"/>
        <v>1.7507640227895644</v>
      </c>
      <c r="L109" s="97">
        <f t="shared" si="5"/>
        <v>1.6971173194381699</v>
      </c>
      <c r="M109" s="97">
        <f t="shared" si="5"/>
        <v>1.6715261961354453</v>
      </c>
      <c r="N109" s="97">
        <f t="shared" si="5"/>
        <v>1.6717942038807141</v>
      </c>
      <c r="O109" s="97">
        <f t="shared" si="5"/>
        <v>1.662225326986462</v>
      </c>
      <c r="P109" s="97">
        <f t="shared" si="1"/>
        <v>1.6765694600542858</v>
      </c>
      <c r="Q109" s="97">
        <f t="shared" si="1"/>
        <v>1.6987334137905741</v>
      </c>
      <c r="R109" s="424">
        <f t="shared" ref="R109" si="17">100*R24/R$10</f>
        <v>1.6842806874029188</v>
      </c>
    </row>
    <row r="110" spans="1:18" x14ac:dyDescent="0.25">
      <c r="A110" s="66" t="s">
        <v>52</v>
      </c>
      <c r="B110" s="97">
        <f t="shared" si="5"/>
        <v>5.8048416797249063</v>
      </c>
      <c r="C110" s="97">
        <f t="shared" si="5"/>
        <v>5.6967537568405229</v>
      </c>
      <c r="D110" s="97">
        <f t="shared" si="5"/>
        <v>5.779889364847052</v>
      </c>
      <c r="E110" s="97">
        <f t="shared" si="5"/>
        <v>5.9677454969455797</v>
      </c>
      <c r="F110" s="97">
        <f t="shared" si="5"/>
        <v>5.9182072809243262</v>
      </c>
      <c r="G110" s="97">
        <f t="shared" si="5"/>
        <v>5.961774142772156</v>
      </c>
      <c r="H110" s="97">
        <f t="shared" si="5"/>
        <v>6.0651440529198384</v>
      </c>
      <c r="I110" s="97">
        <f t="shared" si="5"/>
        <v>6.0492872448844137</v>
      </c>
      <c r="J110" s="97">
        <f t="shared" si="5"/>
        <v>5.9866128841244484</v>
      </c>
      <c r="K110" s="97">
        <f t="shared" si="5"/>
        <v>5.914930727376758</v>
      </c>
      <c r="L110" s="97">
        <f t="shared" si="5"/>
        <v>5.9718683067500038</v>
      </c>
      <c r="M110" s="97">
        <f t="shared" si="5"/>
        <v>6.0378957414006287</v>
      </c>
      <c r="N110" s="97">
        <f t="shared" si="5"/>
        <v>6.053968622873688</v>
      </c>
      <c r="O110" s="97">
        <f t="shared" si="5"/>
        <v>6.0364072354655756</v>
      </c>
      <c r="P110" s="97">
        <f t="shared" si="1"/>
        <v>6.0019013197223856</v>
      </c>
      <c r="Q110" s="97">
        <f t="shared" si="1"/>
        <v>6.0771645873593556</v>
      </c>
      <c r="R110" s="424">
        <f t="shared" ref="R110" si="18">100*R25/R$10</f>
        <v>6.1302309923376388</v>
      </c>
    </row>
    <row r="111" spans="1:18" x14ac:dyDescent="0.25">
      <c r="A111" s="66" t="s">
        <v>53</v>
      </c>
      <c r="B111" s="97">
        <f t="shared" si="5"/>
        <v>4.0546013013518414E-2</v>
      </c>
      <c r="C111" s="97">
        <f t="shared" si="5"/>
        <v>4.3037457611447706E-2</v>
      </c>
      <c r="D111" s="97">
        <f t="shared" si="5"/>
        <v>3.8115546891282069E-2</v>
      </c>
      <c r="E111" s="97">
        <f t="shared" si="5"/>
        <v>3.9953732773912926E-2</v>
      </c>
      <c r="F111" s="97">
        <f t="shared" si="5"/>
        <v>4.01066386626827E-2</v>
      </c>
      <c r="G111" s="97">
        <f t="shared" si="5"/>
        <v>3.9535851656193353E-2</v>
      </c>
      <c r="H111" s="97">
        <f t="shared" si="5"/>
        <v>3.7237231867832288E-2</v>
      </c>
      <c r="I111" s="97">
        <f t="shared" si="5"/>
        <v>3.8431882425412456E-2</v>
      </c>
      <c r="J111" s="97">
        <f t="shared" si="5"/>
        <v>3.8778091644496228E-2</v>
      </c>
      <c r="K111" s="97">
        <f t="shared" si="5"/>
        <v>3.7344926415468126E-2</v>
      </c>
      <c r="L111" s="97">
        <f t="shared" si="5"/>
        <v>3.8189137177684788E-2</v>
      </c>
      <c r="M111" s="97">
        <f t="shared" si="5"/>
        <v>3.7313563612555029E-2</v>
      </c>
      <c r="N111" s="97">
        <f t="shared" si="5"/>
        <v>3.6541295774775454E-2</v>
      </c>
      <c r="O111" s="97">
        <f t="shared" si="5"/>
        <v>3.6674280243207999E-2</v>
      </c>
      <c r="P111" s="97">
        <f t="shared" si="1"/>
        <v>3.6595276427036375E-2</v>
      </c>
      <c r="Q111" s="97">
        <f t="shared" si="1"/>
        <v>3.5782108081427157E-2</v>
      </c>
      <c r="R111" s="424">
        <f t="shared" ref="R111" si="19">100*R26/R$10</f>
        <v>3.6821143920071839E-2</v>
      </c>
    </row>
    <row r="112" spans="1:18" x14ac:dyDescent="0.25">
      <c r="A112" s="66" t="s">
        <v>54</v>
      </c>
      <c r="B112" s="97">
        <f t="shared" si="5"/>
        <v>0.10153397062725998</v>
      </c>
      <c r="C112" s="97">
        <f t="shared" si="5"/>
        <v>9.9673953056178238E-2</v>
      </c>
      <c r="D112" s="97">
        <f t="shared" si="5"/>
        <v>0.10158798314683974</v>
      </c>
      <c r="E112" s="97">
        <f t="shared" si="5"/>
        <v>9.4522731748345995E-2</v>
      </c>
      <c r="F112" s="97">
        <f t="shared" si="5"/>
        <v>9.0748725797959617E-2</v>
      </c>
      <c r="G112" s="97">
        <f t="shared" si="5"/>
        <v>8.554912574911433E-2</v>
      </c>
      <c r="H112" s="97">
        <f t="shared" si="5"/>
        <v>8.1930594727436995E-2</v>
      </c>
      <c r="I112" s="97">
        <f t="shared" si="5"/>
        <v>8.164490546517493E-2</v>
      </c>
      <c r="J112" s="97">
        <f t="shared" si="5"/>
        <v>8.1429908912331928E-2</v>
      </c>
      <c r="K112" s="97">
        <f t="shared" si="5"/>
        <v>8.2807606644514808E-2</v>
      </c>
      <c r="L112" s="97">
        <f t="shared" si="5"/>
        <v>8.4177315348151094E-2</v>
      </c>
      <c r="M112" s="97">
        <f t="shared" si="5"/>
        <v>8.2271194831063515E-2</v>
      </c>
      <c r="N112" s="97">
        <f t="shared" si="5"/>
        <v>8.3161735394669811E-2</v>
      </c>
      <c r="O112" s="97">
        <f t="shared" si="5"/>
        <v>8.1191139697940687E-2</v>
      </c>
      <c r="P112" s="97">
        <f t="shared" si="1"/>
        <v>8.1105110772231245E-2</v>
      </c>
      <c r="Q112" s="97">
        <f t="shared" si="1"/>
        <v>8.3368467877764543E-2</v>
      </c>
      <c r="R112" s="424">
        <f t="shared" ref="R112" si="20">100*R27/R$10</f>
        <v>8.1885806629639957E-2</v>
      </c>
    </row>
    <row r="113" spans="1:18" x14ac:dyDescent="0.25">
      <c r="A113" s="66" t="s">
        <v>55</v>
      </c>
      <c r="B113" s="97">
        <f t="shared" si="5"/>
        <v>1.9109148353821173</v>
      </c>
      <c r="C113" s="97">
        <f t="shared" si="5"/>
        <v>1.7975904714714559</v>
      </c>
      <c r="D113" s="97">
        <f t="shared" si="5"/>
        <v>1.7779900522685295</v>
      </c>
      <c r="E113" s="97">
        <f t="shared" si="5"/>
        <v>1.807369198866942</v>
      </c>
      <c r="F113" s="97">
        <f t="shared" si="5"/>
        <v>1.8127177872925351</v>
      </c>
      <c r="G113" s="97">
        <f t="shared" si="5"/>
        <v>1.8314392701761573</v>
      </c>
      <c r="H113" s="97">
        <f t="shared" si="5"/>
        <v>1.8263444985370791</v>
      </c>
      <c r="I113" s="97">
        <f t="shared" si="5"/>
        <v>1.7949293391362617</v>
      </c>
      <c r="J113" s="97">
        <f t="shared" si="5"/>
        <v>1.7796110724991827</v>
      </c>
      <c r="K113" s="97">
        <f t="shared" si="5"/>
        <v>1.7803554097607899</v>
      </c>
      <c r="L113" s="97">
        <f t="shared" si="5"/>
        <v>1.7156034823921187</v>
      </c>
      <c r="M113" s="97">
        <f t="shared" si="5"/>
        <v>1.6598927554315881</v>
      </c>
      <c r="N113" s="97">
        <f t="shared" si="5"/>
        <v>1.5866856919975703</v>
      </c>
      <c r="O113" s="97">
        <f t="shared" si="5"/>
        <v>1.5654590301241886</v>
      </c>
      <c r="P113" s="97">
        <f t="shared" si="1"/>
        <v>1.5607270855074997</v>
      </c>
      <c r="Q113" s="97">
        <f t="shared" si="1"/>
        <v>1.6046560740315852</v>
      </c>
      <c r="R113" s="424">
        <f t="shared" ref="R113" si="21">100*R28/R$10</f>
        <v>1.5686405195408355</v>
      </c>
    </row>
    <row r="114" spans="1:18" x14ac:dyDescent="0.25">
      <c r="A114" s="66" t="s">
        <v>56</v>
      </c>
      <c r="B114" s="97">
        <f t="shared" ref="B114:O128" si="22">100*B29/B$10</f>
        <v>1.2013065910561238</v>
      </c>
      <c r="C114" s="97">
        <f t="shared" si="22"/>
        <v>1.2044267806595488</v>
      </c>
      <c r="D114" s="97">
        <f t="shared" si="22"/>
        <v>1.1893381885113596</v>
      </c>
      <c r="E114" s="97">
        <f t="shared" si="22"/>
        <v>1.2123084069692767</v>
      </c>
      <c r="F114" s="97">
        <f t="shared" si="22"/>
        <v>1.2156749927137083</v>
      </c>
      <c r="G114" s="97">
        <f t="shared" si="22"/>
        <v>1.1775227539418305</v>
      </c>
      <c r="H114" s="97">
        <f t="shared" si="22"/>
        <v>1.1693626656724185</v>
      </c>
      <c r="I114" s="97">
        <f t="shared" si="22"/>
        <v>1.1861379771028682</v>
      </c>
      <c r="J114" s="97">
        <f t="shared" si="22"/>
        <v>1.1337529735591394</v>
      </c>
      <c r="K114" s="97">
        <f t="shared" si="22"/>
        <v>1.1157544165158813</v>
      </c>
      <c r="L114" s="97">
        <f t="shared" si="22"/>
        <v>1.0769106813806151</v>
      </c>
      <c r="M114" s="97">
        <f t="shared" si="22"/>
        <v>1.082344492475211</v>
      </c>
      <c r="N114" s="97">
        <f t="shared" si="22"/>
        <v>1.0804237463041502</v>
      </c>
      <c r="O114" s="97">
        <f t="shared" si="22"/>
        <v>1.0511781395975253</v>
      </c>
      <c r="P114" s="97">
        <f t="shared" si="1"/>
        <v>1.0162563990678355</v>
      </c>
      <c r="Q114" s="97">
        <f t="shared" si="1"/>
        <v>0.8159462389579496</v>
      </c>
      <c r="R114" s="424">
        <f t="shared" ref="R114" si="23">100*R29/R$10</f>
        <v>0.97692317802133721</v>
      </c>
    </row>
    <row r="115" spans="1:18" x14ac:dyDescent="0.25">
      <c r="A115" s="66" t="s">
        <v>57</v>
      </c>
      <c r="B115" s="97">
        <f t="shared" si="22"/>
        <v>1.3716350846897876</v>
      </c>
      <c r="C115" s="97">
        <f t="shared" si="22"/>
        <v>1.3161819719050993</v>
      </c>
      <c r="D115" s="97">
        <f t="shared" si="22"/>
        <v>1.2951995989714893</v>
      </c>
      <c r="E115" s="97">
        <f t="shared" si="22"/>
        <v>1.3722315996361749</v>
      </c>
      <c r="F115" s="97">
        <f t="shared" si="22"/>
        <v>1.4418848685022472</v>
      </c>
      <c r="G115" s="97">
        <f t="shared" si="22"/>
        <v>1.4275216575110592</v>
      </c>
      <c r="H115" s="97">
        <f t="shared" si="22"/>
        <v>1.3604731703719271</v>
      </c>
      <c r="I115" s="97">
        <f t="shared" si="22"/>
        <v>1.3665704189407515</v>
      </c>
      <c r="J115" s="97">
        <f t="shared" si="22"/>
        <v>1.3689284314076067</v>
      </c>
      <c r="K115" s="97">
        <f t="shared" si="22"/>
        <v>1.2958520553488366</v>
      </c>
      <c r="L115" s="97">
        <f t="shared" si="22"/>
        <v>1.3065343572737198</v>
      </c>
      <c r="M115" s="97">
        <f t="shared" si="22"/>
        <v>1.3230811054014717</v>
      </c>
      <c r="N115" s="97">
        <f t="shared" si="22"/>
        <v>1.319867098109339</v>
      </c>
      <c r="O115" s="97">
        <f t="shared" si="22"/>
        <v>1.317123345506277</v>
      </c>
      <c r="P115" s="97">
        <f t="shared" si="1"/>
        <v>1.3078203305066995</v>
      </c>
      <c r="Q115" s="97">
        <f t="shared" si="1"/>
        <v>1.3224096440269508</v>
      </c>
      <c r="R115" s="424">
        <f t="shared" ref="R115" si="24">100*R30/R$10</f>
        <v>1.3360516763536543</v>
      </c>
    </row>
    <row r="116" spans="1:18" x14ac:dyDescent="0.25">
      <c r="A116" s="66" t="s">
        <v>58</v>
      </c>
      <c r="B116" s="97">
        <f t="shared" si="22"/>
        <v>1.91849234862003</v>
      </c>
      <c r="C116" s="97">
        <f t="shared" si="22"/>
        <v>2.0111499840020706</v>
      </c>
      <c r="D116" s="97">
        <f t="shared" si="22"/>
        <v>1.9910332462837366</v>
      </c>
      <c r="E116" s="97">
        <f t="shared" si="22"/>
        <v>2.3096616181890335</v>
      </c>
      <c r="F116" s="97">
        <f t="shared" si="22"/>
        <v>2.7736803909226815</v>
      </c>
      <c r="G116" s="97">
        <f t="shared" si="22"/>
        <v>3.3226153856529921</v>
      </c>
      <c r="H116" s="97">
        <f t="shared" si="22"/>
        <v>3.7734885015459119</v>
      </c>
      <c r="I116" s="97">
        <f t="shared" si="22"/>
        <v>3.9091999880568111</v>
      </c>
      <c r="J116" s="97">
        <f t="shared" si="22"/>
        <v>4.1205678405362676</v>
      </c>
      <c r="K116" s="97">
        <f t="shared" si="22"/>
        <v>3.8227411185533282</v>
      </c>
      <c r="L116" s="97">
        <f t="shared" si="22"/>
        <v>3.816635756330808</v>
      </c>
      <c r="M116" s="97">
        <f t="shared" si="22"/>
        <v>3.5185273638902923</v>
      </c>
      <c r="N116" s="97">
        <f t="shared" si="22"/>
        <v>3.4854609632815463</v>
      </c>
      <c r="O116" s="97">
        <f t="shared" si="22"/>
        <v>3.4430147172922174</v>
      </c>
      <c r="P116" s="97">
        <f t="shared" si="1"/>
        <v>3.4951419909601542</v>
      </c>
      <c r="Q116" s="97">
        <f t="shared" si="1"/>
        <v>3.4311575758184878</v>
      </c>
      <c r="R116" s="424">
        <f t="shared" ref="R116" si="25">100*R31/R$10</f>
        <v>3.1755031919670329</v>
      </c>
    </row>
    <row r="117" spans="1:18" x14ac:dyDescent="0.25">
      <c r="A117" s="66" t="s">
        <v>59</v>
      </c>
      <c r="B117" s="97">
        <f t="shared" si="22"/>
        <v>1.5271061078658332</v>
      </c>
      <c r="C117" s="97">
        <f t="shared" si="22"/>
        <v>1.5801003487593057</v>
      </c>
      <c r="D117" s="97">
        <f t="shared" si="22"/>
        <v>1.5409801158620342</v>
      </c>
      <c r="E117" s="97">
        <f t="shared" si="22"/>
        <v>1.4910130267359438</v>
      </c>
      <c r="F117" s="97">
        <f t="shared" si="22"/>
        <v>1.5080687666189521</v>
      </c>
      <c r="G117" s="97">
        <f t="shared" si="22"/>
        <v>1.4464417984784976</v>
      </c>
      <c r="H117" s="97">
        <f t="shared" si="22"/>
        <v>1.4355693732039294</v>
      </c>
      <c r="I117" s="97">
        <f t="shared" si="22"/>
        <v>1.4585673702847677</v>
      </c>
      <c r="J117" s="97">
        <f t="shared" si="22"/>
        <v>1.4756843367914603</v>
      </c>
      <c r="K117" s="97">
        <f t="shared" si="22"/>
        <v>1.4801998590314955</v>
      </c>
      <c r="L117" s="97">
        <f t="shared" si="22"/>
        <v>1.519804220451775</v>
      </c>
      <c r="M117" s="97">
        <f t="shared" si="22"/>
        <v>1.5532918543655163</v>
      </c>
      <c r="N117" s="97">
        <f t="shared" si="22"/>
        <v>1.4941701695199254</v>
      </c>
      <c r="O117" s="97">
        <f t="shared" si="22"/>
        <v>1.4803829135688236</v>
      </c>
      <c r="P117" s="97">
        <f t="shared" si="1"/>
        <v>1.4824507037777819</v>
      </c>
      <c r="Q117" s="97">
        <f t="shared" si="1"/>
        <v>1.5261656356248139</v>
      </c>
      <c r="R117" s="424">
        <f t="shared" ref="R117" si="26">100*R32/R$10</f>
        <v>1.5110211830387541</v>
      </c>
    </row>
    <row r="118" spans="1:18" x14ac:dyDescent="0.25">
      <c r="A118" s="66" t="s">
        <v>60</v>
      </c>
      <c r="B118" s="97">
        <f t="shared" si="22"/>
        <v>1.5635708276191915</v>
      </c>
      <c r="C118" s="97">
        <f t="shared" si="22"/>
        <v>1.6346273194978627</v>
      </c>
      <c r="D118" s="97">
        <f t="shared" si="22"/>
        <v>1.6474997367887401</v>
      </c>
      <c r="E118" s="97">
        <f t="shared" si="22"/>
        <v>1.6984988739784521</v>
      </c>
      <c r="F118" s="97">
        <f t="shared" si="22"/>
        <v>1.7281800745815425</v>
      </c>
      <c r="G118" s="97">
        <f t="shared" si="22"/>
        <v>1.6724873742116044</v>
      </c>
      <c r="H118" s="97">
        <f t="shared" si="22"/>
        <v>1.5989109352278092</v>
      </c>
      <c r="I118" s="97">
        <f t="shared" si="22"/>
        <v>1.5627298180999349</v>
      </c>
      <c r="J118" s="97">
        <f t="shared" si="22"/>
        <v>1.5638307141445247</v>
      </c>
      <c r="K118" s="97">
        <f t="shared" si="22"/>
        <v>1.56775566561063</v>
      </c>
      <c r="L118" s="97">
        <f t="shared" si="22"/>
        <v>1.5576176806120041</v>
      </c>
      <c r="M118" s="97">
        <f t="shared" si="22"/>
        <v>1.5875116750277458</v>
      </c>
      <c r="N118" s="97">
        <f t="shared" si="22"/>
        <v>1.5540655848422611</v>
      </c>
      <c r="O118" s="97">
        <f t="shared" si="22"/>
        <v>1.5629081762834052</v>
      </c>
      <c r="P118" s="97">
        <f t="shared" si="1"/>
        <v>1.5376111978831171</v>
      </c>
      <c r="Q118" s="97">
        <f t="shared" si="1"/>
        <v>1.5631199783786682</v>
      </c>
      <c r="R118" s="424">
        <f t="shared" ref="R118" si="27">100*R33/R$10</f>
        <v>1.5616418574031905</v>
      </c>
    </row>
    <row r="119" spans="1:18" x14ac:dyDescent="0.25">
      <c r="A119" s="66" t="s">
        <v>61</v>
      </c>
      <c r="B119" s="97">
        <f t="shared" si="22"/>
        <v>0.28976048665873866</v>
      </c>
      <c r="C119" s="97">
        <f t="shared" si="22"/>
        <v>0.29613436933361381</v>
      </c>
      <c r="D119" s="97">
        <f t="shared" si="22"/>
        <v>0.31115916735461696</v>
      </c>
      <c r="E119" s="97">
        <f t="shared" si="22"/>
        <v>0.33583493322632385</v>
      </c>
      <c r="F119" s="97">
        <f t="shared" si="22"/>
        <v>0.40515409713959266</v>
      </c>
      <c r="G119" s="97">
        <f t="shared" si="22"/>
        <v>0.44042344545963008</v>
      </c>
      <c r="H119" s="97">
        <f t="shared" si="22"/>
        <v>0.4275276101924429</v>
      </c>
      <c r="I119" s="97">
        <f t="shared" si="22"/>
        <v>0.40836406213379262</v>
      </c>
      <c r="J119" s="97">
        <f t="shared" si="22"/>
        <v>0.48134837529525148</v>
      </c>
      <c r="K119" s="97">
        <f t="shared" si="22"/>
        <v>0.48369317416966173</v>
      </c>
      <c r="L119" s="97">
        <f t="shared" si="22"/>
        <v>0.43264229117999775</v>
      </c>
      <c r="M119" s="97">
        <f t="shared" si="22"/>
        <v>0.41991626477710303</v>
      </c>
      <c r="N119" s="97">
        <f t="shared" si="22"/>
        <v>0.40663589520806914</v>
      </c>
      <c r="O119" s="97">
        <f t="shared" si="22"/>
        <v>0.39729017372118308</v>
      </c>
      <c r="P119" s="97">
        <f t="shared" si="1"/>
        <v>0.37260776674258278</v>
      </c>
      <c r="Q119" s="97">
        <f t="shared" si="1"/>
        <v>0.34554824195213557</v>
      </c>
      <c r="R119" s="424">
        <f t="shared" ref="R119" si="28">100*R34/R$10</f>
        <v>0.33973453584386026</v>
      </c>
    </row>
    <row r="120" spans="1:18" x14ac:dyDescent="0.25">
      <c r="A120" s="66" t="s">
        <v>62</v>
      </c>
      <c r="B120" s="97">
        <f t="shared" si="22"/>
        <v>0.81673322090788569</v>
      </c>
      <c r="C120" s="97">
        <f t="shared" si="22"/>
        <v>0.86205564498486686</v>
      </c>
      <c r="D120" s="97">
        <f t="shared" si="22"/>
        <v>0.84333522166888231</v>
      </c>
      <c r="E120" s="97">
        <f t="shared" si="22"/>
        <v>0.82317212241612514</v>
      </c>
      <c r="F120" s="97">
        <f t="shared" si="22"/>
        <v>0.80522130723523555</v>
      </c>
      <c r="G120" s="97">
        <f t="shared" si="22"/>
        <v>0.79725345101716416</v>
      </c>
      <c r="H120" s="97">
        <f t="shared" si="22"/>
        <v>0.79697618025152284</v>
      </c>
      <c r="I120" s="97">
        <f t="shared" si="22"/>
        <v>0.82492021681681038</v>
      </c>
      <c r="J120" s="97">
        <f t="shared" si="22"/>
        <v>0.79324992379320258</v>
      </c>
      <c r="K120" s="97">
        <f t="shared" si="22"/>
        <v>0.78093946091978228</v>
      </c>
      <c r="L120" s="97">
        <f t="shared" si="22"/>
        <v>0.79293597362290502</v>
      </c>
      <c r="M120" s="97">
        <f t="shared" si="22"/>
        <v>0.80634843509233178</v>
      </c>
      <c r="N120" s="97">
        <f t="shared" si="22"/>
        <v>0.80896987438430246</v>
      </c>
      <c r="O120" s="97">
        <f t="shared" si="22"/>
        <v>0.79539631273070155</v>
      </c>
      <c r="P120" s="97">
        <f t="shared" si="1"/>
        <v>0.79077470665167537</v>
      </c>
      <c r="Q120" s="97">
        <f t="shared" si="1"/>
        <v>0.79962393919515218</v>
      </c>
      <c r="R120" s="424">
        <f t="shared" ref="R120" si="29">100*R35/R$10</f>
        <v>0.80939346595145301</v>
      </c>
    </row>
    <row r="121" spans="1:18" x14ac:dyDescent="0.25">
      <c r="A121" s="66" t="s">
        <v>63</v>
      </c>
      <c r="B121" s="97">
        <f t="shared" si="22"/>
        <v>1.7661654174372954</v>
      </c>
      <c r="C121" s="97">
        <f t="shared" si="22"/>
        <v>1.801635517146515</v>
      </c>
      <c r="D121" s="97">
        <f t="shared" si="22"/>
        <v>1.717778265071904</v>
      </c>
      <c r="E121" s="97">
        <f t="shared" si="22"/>
        <v>1.695880879920499</v>
      </c>
      <c r="F121" s="97">
        <f t="shared" si="22"/>
        <v>1.6871962671385854</v>
      </c>
      <c r="G121" s="97">
        <f t="shared" si="22"/>
        <v>1.6407162456796274</v>
      </c>
      <c r="H121" s="97">
        <f t="shared" si="22"/>
        <v>1.5578059997610854</v>
      </c>
      <c r="I121" s="97">
        <f t="shared" si="22"/>
        <v>1.543113741409883</v>
      </c>
      <c r="J121" s="97">
        <f t="shared" si="22"/>
        <v>1.5796363065249812</v>
      </c>
      <c r="K121" s="97">
        <f t="shared" si="22"/>
        <v>1.5822332023769936</v>
      </c>
      <c r="L121" s="97">
        <f t="shared" si="22"/>
        <v>1.5727426668625004</v>
      </c>
      <c r="M121" s="97">
        <f t="shared" si="22"/>
        <v>1.5858132443669719</v>
      </c>
      <c r="N121" s="97">
        <f t="shared" si="22"/>
        <v>1.585555006940105</v>
      </c>
      <c r="O121" s="97">
        <f t="shared" si="22"/>
        <v>1.5868113203857133</v>
      </c>
      <c r="P121" s="97">
        <f t="shared" si="1"/>
        <v>1.5852036770222107</v>
      </c>
      <c r="Q121" s="97">
        <f t="shared" si="1"/>
        <v>1.609709491640267</v>
      </c>
      <c r="R121" s="424">
        <f t="shared" ref="R121" si="30">100*R36/R$10</f>
        <v>1.6158474809669761</v>
      </c>
    </row>
    <row r="122" spans="1:18" x14ac:dyDescent="0.25">
      <c r="A122" s="66" t="s">
        <v>77</v>
      </c>
      <c r="B122" s="97">
        <f t="shared" si="22"/>
        <v>0.15797867363051915</v>
      </c>
      <c r="C122" s="97">
        <f t="shared" si="22"/>
        <v>0.15871234701507037</v>
      </c>
      <c r="D122" s="97">
        <f t="shared" si="22"/>
        <v>0.16085891575844896</v>
      </c>
      <c r="E122" s="97">
        <f t="shared" si="22"/>
        <v>0.15548335243391379</v>
      </c>
      <c r="F122" s="97">
        <f t="shared" si="22"/>
        <v>0.15813107404531501</v>
      </c>
      <c r="G122" s="97">
        <f t="shared" si="22"/>
        <v>0.15380608500000736</v>
      </c>
      <c r="H122" s="97">
        <f t="shared" si="22"/>
        <v>0.15145633281398541</v>
      </c>
      <c r="I122" s="97">
        <f t="shared" si="22"/>
        <v>0.15154801091017228</v>
      </c>
      <c r="J122" s="97">
        <f t="shared" si="22"/>
        <v>0.15347467861983161</v>
      </c>
      <c r="K122" s="97">
        <f t="shared" si="22"/>
        <v>0.15335844727730591</v>
      </c>
      <c r="L122" s="97">
        <f t="shared" si="22"/>
        <v>0.15571713652880162</v>
      </c>
      <c r="M122" s="97">
        <f t="shared" si="22"/>
        <v>0.15883349215758424</v>
      </c>
      <c r="N122" s="97">
        <f t="shared" si="22"/>
        <v>0.16124897952738856</v>
      </c>
      <c r="O122" s="97">
        <f t="shared" si="22"/>
        <v>0.16074778764161454</v>
      </c>
      <c r="P122" s="97">
        <f t="shared" si="1"/>
        <v>0.16067204355559556</v>
      </c>
      <c r="Q122" s="97">
        <f t="shared" si="1"/>
        <v>0.13902529762916865</v>
      </c>
      <c r="R122" s="424">
        <f t="shared" ref="R122" si="31">100*R37/R$10</f>
        <v>0.15908586262539406</v>
      </c>
    </row>
    <row r="123" spans="1:18" x14ac:dyDescent="0.25">
      <c r="A123" s="66" t="s">
        <v>64</v>
      </c>
      <c r="B123" s="97">
        <f t="shared" si="22"/>
        <v>6.5121908169608016</v>
      </c>
      <c r="C123" s="97">
        <f t="shared" si="22"/>
        <v>6.5109777203744743</v>
      </c>
      <c r="D123" s="97">
        <f t="shared" si="22"/>
        <v>6.5397835925321708</v>
      </c>
      <c r="E123" s="97">
        <f t="shared" si="22"/>
        <v>6.681479480824887</v>
      </c>
      <c r="F123" s="97">
        <f t="shared" si="22"/>
        <v>6.5639921309358824</v>
      </c>
      <c r="G123" s="97">
        <f t="shared" si="22"/>
        <v>6.6836863076275863</v>
      </c>
      <c r="H123" s="97">
        <f t="shared" si="22"/>
        <v>6.5269604465415947</v>
      </c>
      <c r="I123" s="97">
        <f t="shared" si="22"/>
        <v>6.4437063948493343</v>
      </c>
      <c r="J123" s="97">
        <f t="shared" si="22"/>
        <v>6.3748792198174167</v>
      </c>
      <c r="K123" s="97">
        <f t="shared" si="22"/>
        <v>6.6703420430888007</v>
      </c>
      <c r="L123" s="97">
        <f t="shared" si="22"/>
        <v>6.462004053025054</v>
      </c>
      <c r="M123" s="97">
        <f t="shared" si="22"/>
        <v>6.4730486974626755</v>
      </c>
      <c r="N123" s="97">
        <f t="shared" si="22"/>
        <v>6.4931289374527221</v>
      </c>
      <c r="O123" s="97">
        <f t="shared" si="22"/>
        <v>6.4334682855134329</v>
      </c>
      <c r="P123" s="97">
        <f t="shared" si="1"/>
        <v>6.4132012415186388</v>
      </c>
      <c r="Q123" s="97">
        <f t="shared" si="1"/>
        <v>6.3093437480605328</v>
      </c>
      <c r="R123" s="424">
        <f t="shared" ref="R123" si="32">100*R38/R$10</f>
        <v>6.2396217177404418</v>
      </c>
    </row>
    <row r="124" spans="1:18" x14ac:dyDescent="0.25">
      <c r="A124" s="66" t="s">
        <v>65</v>
      </c>
      <c r="B124" s="97">
        <f t="shared" si="22"/>
        <v>0.78340958086206269</v>
      </c>
      <c r="C124" s="97">
        <f t="shared" si="22"/>
        <v>0.80246894285296855</v>
      </c>
      <c r="D124" s="97">
        <f t="shared" si="22"/>
        <v>0.80999106581532032</v>
      </c>
      <c r="E124" s="97">
        <f t="shared" si="22"/>
        <v>0.81059763373778415</v>
      </c>
      <c r="F124" s="97">
        <f t="shared" si="22"/>
        <v>0.8487289193785873</v>
      </c>
      <c r="G124" s="97">
        <f t="shared" si="22"/>
        <v>0.81320028897147711</v>
      </c>
      <c r="H124" s="97">
        <f t="shared" si="22"/>
        <v>0.81112289822379724</v>
      </c>
      <c r="I124" s="97">
        <f t="shared" si="22"/>
        <v>0.82304275807745808</v>
      </c>
      <c r="J124" s="97">
        <f t="shared" si="22"/>
        <v>0.82009996201914204</v>
      </c>
      <c r="K124" s="97">
        <f t="shared" si="22"/>
        <v>0.82764610281071271</v>
      </c>
      <c r="L124" s="97">
        <f t="shared" si="22"/>
        <v>0.81737127744298754</v>
      </c>
      <c r="M124" s="97">
        <f t="shared" si="22"/>
        <v>0.82863538460427999</v>
      </c>
      <c r="N124" s="97">
        <f t="shared" si="22"/>
        <v>0.8385108920088139</v>
      </c>
      <c r="O124" s="97">
        <f t="shared" si="22"/>
        <v>0.83232773364092849</v>
      </c>
      <c r="P124" s="97">
        <f t="shared" si="1"/>
        <v>0.83584982521520967</v>
      </c>
      <c r="Q124" s="97">
        <f t="shared" si="1"/>
        <v>0.84580469924543189</v>
      </c>
      <c r="R124" s="424">
        <f t="shared" ref="R124" si="33">100*R39/R$10</f>
        <v>0.84571266913971088</v>
      </c>
    </row>
    <row r="125" spans="1:18" x14ac:dyDescent="0.25">
      <c r="A125" s="66" t="s">
        <v>66</v>
      </c>
      <c r="B125" s="97">
        <f t="shared" si="22"/>
        <v>2.4262255619778448</v>
      </c>
      <c r="C125" s="97">
        <f t="shared" si="22"/>
        <v>2.4166293046000051</v>
      </c>
      <c r="D125" s="97">
        <f t="shared" si="22"/>
        <v>2.4897158691322701</v>
      </c>
      <c r="E125" s="97">
        <f t="shared" si="22"/>
        <v>2.4538382100120217</v>
      </c>
      <c r="F125" s="97">
        <f t="shared" si="22"/>
        <v>2.418622656114227</v>
      </c>
      <c r="G125" s="97">
        <f t="shared" si="22"/>
        <v>2.3150890589472453</v>
      </c>
      <c r="H125" s="97">
        <f t="shared" si="22"/>
        <v>2.2365883280965821</v>
      </c>
      <c r="I125" s="97">
        <f t="shared" si="22"/>
        <v>2.2251604537584866</v>
      </c>
      <c r="J125" s="97">
        <f t="shared" si="22"/>
        <v>2.2216300218634379</v>
      </c>
      <c r="K125" s="97">
        <f t="shared" si="22"/>
        <v>2.1983674967098765</v>
      </c>
      <c r="L125" s="97">
        <f t="shared" si="22"/>
        <v>2.1599360856962724</v>
      </c>
      <c r="M125" s="97">
        <f t="shared" si="22"/>
        <v>2.1555660896929365</v>
      </c>
      <c r="N125" s="97">
        <f t="shared" si="22"/>
        <v>2.1540366535231557</v>
      </c>
      <c r="O125" s="97">
        <f t="shared" si="22"/>
        <v>2.1217473626439647</v>
      </c>
      <c r="P125" s="97">
        <f t="shared" si="1"/>
        <v>2.100694277670172</v>
      </c>
      <c r="Q125" s="97">
        <f t="shared" si="1"/>
        <v>2.104392369497003</v>
      </c>
      <c r="R125" s="424">
        <f t="shared" ref="R125" si="34">100*R40/R$10</f>
        <v>2.0768026094730723</v>
      </c>
    </row>
    <row r="126" spans="1:18" x14ac:dyDescent="0.25">
      <c r="A126" s="66" t="s">
        <v>67</v>
      </c>
      <c r="B126" s="97">
        <f t="shared" si="22"/>
        <v>10.058625994828157</v>
      </c>
      <c r="C126" s="97">
        <f t="shared" si="22"/>
        <v>10.262479625131329</v>
      </c>
      <c r="D126" s="97">
        <f t="shared" si="22"/>
        <v>10.403079270190661</v>
      </c>
      <c r="E126" s="97">
        <f t="shared" si="22"/>
        <v>10.296463219476129</v>
      </c>
      <c r="F126" s="97">
        <f t="shared" si="22"/>
        <v>10.253894969214137</v>
      </c>
      <c r="G126" s="97">
        <f t="shared" si="22"/>
        <v>9.9672068186295348</v>
      </c>
      <c r="H126" s="97">
        <f t="shared" si="22"/>
        <v>9.7380665281982708</v>
      </c>
      <c r="I126" s="97">
        <f t="shared" si="22"/>
        <v>9.7271646718070599</v>
      </c>
      <c r="J126" s="97">
        <f t="shared" si="22"/>
        <v>9.6593111866937491</v>
      </c>
      <c r="K126" s="97">
        <f t="shared" si="22"/>
        <v>9.7111076042077347</v>
      </c>
      <c r="L126" s="97">
        <f t="shared" si="22"/>
        <v>9.702378292660164</v>
      </c>
      <c r="M126" s="97">
        <f t="shared" si="22"/>
        <v>9.7410460272268473</v>
      </c>
      <c r="N126" s="97">
        <f t="shared" si="22"/>
        <v>9.7815717482075542</v>
      </c>
      <c r="O126" s="97">
        <f t="shared" si="22"/>
        <v>9.8561467626995061</v>
      </c>
      <c r="P126" s="97">
        <f t="shared" si="1"/>
        <v>9.8751918679738786</v>
      </c>
      <c r="Q126" s="97">
        <f t="shared" si="1"/>
        <v>9.9906783773677184</v>
      </c>
      <c r="R126" s="424">
        <f t="shared" ref="R126" si="35">100*R41/R$10</f>
        <v>9.9133528736562866</v>
      </c>
    </row>
    <row r="127" spans="1:18" x14ac:dyDescent="0.25">
      <c r="A127" s="66" t="s">
        <v>68</v>
      </c>
      <c r="B127" s="97">
        <f t="shared" si="22"/>
        <v>2.6677096915632626E-2</v>
      </c>
      <c r="C127" s="97">
        <f t="shared" si="22"/>
        <v>2.6702423182670198E-2</v>
      </c>
      <c r="D127" s="97">
        <f t="shared" si="22"/>
        <v>2.8742644482360219E-2</v>
      </c>
      <c r="E127" s="97">
        <f t="shared" si="22"/>
        <v>2.9374947472247948E-2</v>
      </c>
      <c r="F127" s="97">
        <f t="shared" si="22"/>
        <v>3.0063034419008296E-2</v>
      </c>
      <c r="G127" s="97">
        <f t="shared" si="22"/>
        <v>2.9745176105344908E-2</v>
      </c>
      <c r="H127" s="97">
        <f t="shared" si="22"/>
        <v>2.9408589505429537E-2</v>
      </c>
      <c r="I127" s="97">
        <f t="shared" si="22"/>
        <v>2.8301264122802039E-2</v>
      </c>
      <c r="J127" s="97">
        <f t="shared" si="22"/>
        <v>2.9005994679200939E-2</v>
      </c>
      <c r="K127" s="97">
        <f t="shared" si="22"/>
        <v>2.8755650442353588E-2</v>
      </c>
      <c r="L127" s="97">
        <f t="shared" si="22"/>
        <v>2.9010060239374844E-2</v>
      </c>
      <c r="M127" s="97">
        <f t="shared" si="22"/>
        <v>2.8686078213482586E-2</v>
      </c>
      <c r="N127" s="97">
        <f t="shared" si="22"/>
        <v>2.8748965788684414E-2</v>
      </c>
      <c r="O127" s="97">
        <f t="shared" si="22"/>
        <v>2.9053374706860268E-2</v>
      </c>
      <c r="P127" s="97">
        <f t="shared" si="1"/>
        <v>2.9144394816762377E-2</v>
      </c>
      <c r="Q127" s="97">
        <f t="shared" si="1"/>
        <v>2.8927095734539564E-2</v>
      </c>
      <c r="R127" s="424">
        <f t="shared" ref="R127" si="36">100*R42/R$10</f>
        <v>2.8452403649592593E-2</v>
      </c>
    </row>
    <row r="128" spans="1:18" x14ac:dyDescent="0.25">
      <c r="A128" s="66" t="s">
        <v>69</v>
      </c>
      <c r="B128" s="97">
        <f t="shared" si="22"/>
        <v>7.6396710556560901E-2</v>
      </c>
      <c r="C128" s="97">
        <f t="shared" si="22"/>
        <v>7.5423306981277055E-2</v>
      </c>
      <c r="D128" s="97">
        <f t="shared" si="22"/>
        <v>7.724909856688493E-2</v>
      </c>
      <c r="E128" s="97">
        <f t="shared" si="22"/>
        <v>7.711247290211741E-2</v>
      </c>
      <c r="F128" s="97">
        <f t="shared" si="22"/>
        <v>7.8249973738999279E-2</v>
      </c>
      <c r="G128" s="97">
        <f t="shared" si="22"/>
        <v>7.5432787088157233E-2</v>
      </c>
      <c r="H128" s="97">
        <f t="shared" si="22"/>
        <v>6.3863773917994818E-2</v>
      </c>
      <c r="I128" s="97">
        <f t="shared" si="22"/>
        <v>6.3927340140185002E-2</v>
      </c>
      <c r="J128" s="97">
        <f t="shared" si="22"/>
        <v>6.5266226724426946E-2</v>
      </c>
      <c r="K128" s="97">
        <f t="shared" si="22"/>
        <v>6.2680962037120841E-2</v>
      </c>
      <c r="L128" s="97">
        <f t="shared" si="22"/>
        <v>6.5767577424356266E-2</v>
      </c>
      <c r="M128" s="97">
        <f t="shared" si="22"/>
        <v>6.4356174413895448E-2</v>
      </c>
      <c r="N128" s="97">
        <f t="shared" si="22"/>
        <v>6.5005716730469149E-2</v>
      </c>
      <c r="O128" s="97">
        <f t="shared" si="22"/>
        <v>6.5134222032254538E-2</v>
      </c>
      <c r="P128" s="97">
        <f t="shared" si="1"/>
        <v>6.5953024072603325E-2</v>
      </c>
      <c r="Q128" s="97">
        <f t="shared" si="1"/>
        <v>6.7618177038073241E-2</v>
      </c>
      <c r="R128" s="424">
        <f t="shared" ref="R128" si="37">100*R43/R$10</f>
        <v>6.6142220543981958E-2</v>
      </c>
    </row>
  </sheetData>
  <hyperlinks>
    <hyperlink ref="A1" location="'Índice '!A26" display="ÍNDICE"/>
  </hyperlinks>
  <pageMargins left="0.75" right="0.75" top="1" bottom="1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4"/>
  <sheetViews>
    <sheetView showGridLines="0" zoomScale="90" zoomScaleNormal="90" workbookViewId="0">
      <pane xSplit="1" topLeftCell="B1" activePane="topRight" state="frozen"/>
      <selection activeCell="D106" sqref="D106"/>
      <selection pane="topRight" activeCell="Y7" sqref="Y7"/>
    </sheetView>
  </sheetViews>
  <sheetFormatPr baseColWidth="10" defaultRowHeight="15" x14ac:dyDescent="0.25"/>
  <cols>
    <col min="1" max="1" width="43" style="48" customWidth="1"/>
    <col min="2" max="8" width="12.140625" style="48" customWidth="1"/>
    <col min="9" max="21" width="13.28515625" style="48" customWidth="1"/>
    <col min="22" max="22" width="12.85546875" style="48" customWidth="1"/>
    <col min="23" max="23" width="13.140625" style="48" customWidth="1"/>
    <col min="24" max="25" width="14.140625" style="48" customWidth="1"/>
    <col min="26" max="256" width="11.42578125" style="48"/>
    <col min="257" max="257" width="43" style="48" customWidth="1"/>
    <col min="258" max="264" width="12.140625" style="48" customWidth="1"/>
    <col min="265" max="277" width="13.28515625" style="48" customWidth="1"/>
    <col min="278" max="278" width="11.42578125" style="48"/>
    <col min="279" max="279" width="13.140625" style="48" customWidth="1"/>
    <col min="280" max="512" width="11.42578125" style="48"/>
    <col min="513" max="513" width="43" style="48" customWidth="1"/>
    <col min="514" max="520" width="12.140625" style="48" customWidth="1"/>
    <col min="521" max="533" width="13.28515625" style="48" customWidth="1"/>
    <col min="534" max="534" width="11.42578125" style="48"/>
    <col min="535" max="535" width="13.140625" style="48" customWidth="1"/>
    <col min="536" max="768" width="11.42578125" style="48"/>
    <col min="769" max="769" width="43" style="48" customWidth="1"/>
    <col min="770" max="776" width="12.140625" style="48" customWidth="1"/>
    <col min="777" max="789" width="13.28515625" style="48" customWidth="1"/>
    <col min="790" max="790" width="11.42578125" style="48"/>
    <col min="791" max="791" width="13.140625" style="48" customWidth="1"/>
    <col min="792" max="1024" width="11.42578125" style="48"/>
    <col min="1025" max="1025" width="43" style="48" customWidth="1"/>
    <col min="1026" max="1032" width="12.140625" style="48" customWidth="1"/>
    <col min="1033" max="1045" width="13.28515625" style="48" customWidth="1"/>
    <col min="1046" max="1046" width="11.42578125" style="48"/>
    <col min="1047" max="1047" width="13.140625" style="48" customWidth="1"/>
    <col min="1048" max="1280" width="11.42578125" style="48"/>
    <col min="1281" max="1281" width="43" style="48" customWidth="1"/>
    <col min="1282" max="1288" width="12.140625" style="48" customWidth="1"/>
    <col min="1289" max="1301" width="13.28515625" style="48" customWidth="1"/>
    <col min="1302" max="1302" width="11.42578125" style="48"/>
    <col min="1303" max="1303" width="13.140625" style="48" customWidth="1"/>
    <col min="1304" max="1536" width="11.42578125" style="48"/>
    <col min="1537" max="1537" width="43" style="48" customWidth="1"/>
    <col min="1538" max="1544" width="12.140625" style="48" customWidth="1"/>
    <col min="1545" max="1557" width="13.28515625" style="48" customWidth="1"/>
    <col min="1558" max="1558" width="11.42578125" style="48"/>
    <col min="1559" max="1559" width="13.140625" style="48" customWidth="1"/>
    <col min="1560" max="1792" width="11.42578125" style="48"/>
    <col min="1793" max="1793" width="43" style="48" customWidth="1"/>
    <col min="1794" max="1800" width="12.140625" style="48" customWidth="1"/>
    <col min="1801" max="1813" width="13.28515625" style="48" customWidth="1"/>
    <col min="1814" max="1814" width="11.42578125" style="48"/>
    <col min="1815" max="1815" width="13.140625" style="48" customWidth="1"/>
    <col min="1816" max="2048" width="11.42578125" style="48"/>
    <col min="2049" max="2049" width="43" style="48" customWidth="1"/>
    <col min="2050" max="2056" width="12.140625" style="48" customWidth="1"/>
    <col min="2057" max="2069" width="13.28515625" style="48" customWidth="1"/>
    <col min="2070" max="2070" width="11.42578125" style="48"/>
    <col min="2071" max="2071" width="13.140625" style="48" customWidth="1"/>
    <col min="2072" max="2304" width="11.42578125" style="48"/>
    <col min="2305" max="2305" width="43" style="48" customWidth="1"/>
    <col min="2306" max="2312" width="12.140625" style="48" customWidth="1"/>
    <col min="2313" max="2325" width="13.28515625" style="48" customWidth="1"/>
    <col min="2326" max="2326" width="11.42578125" style="48"/>
    <col min="2327" max="2327" width="13.140625" style="48" customWidth="1"/>
    <col min="2328" max="2560" width="11.42578125" style="48"/>
    <col min="2561" max="2561" width="43" style="48" customWidth="1"/>
    <col min="2562" max="2568" width="12.140625" style="48" customWidth="1"/>
    <col min="2569" max="2581" width="13.28515625" style="48" customWidth="1"/>
    <col min="2582" max="2582" width="11.42578125" style="48"/>
    <col min="2583" max="2583" width="13.140625" style="48" customWidth="1"/>
    <col min="2584" max="2816" width="11.42578125" style="48"/>
    <col min="2817" max="2817" width="43" style="48" customWidth="1"/>
    <col min="2818" max="2824" width="12.140625" style="48" customWidth="1"/>
    <col min="2825" max="2837" width="13.28515625" style="48" customWidth="1"/>
    <col min="2838" max="2838" width="11.42578125" style="48"/>
    <col min="2839" max="2839" width="13.140625" style="48" customWidth="1"/>
    <col min="2840" max="3072" width="11.42578125" style="48"/>
    <col min="3073" max="3073" width="43" style="48" customWidth="1"/>
    <col min="3074" max="3080" width="12.140625" style="48" customWidth="1"/>
    <col min="3081" max="3093" width="13.28515625" style="48" customWidth="1"/>
    <col min="3094" max="3094" width="11.42578125" style="48"/>
    <col min="3095" max="3095" width="13.140625" style="48" customWidth="1"/>
    <col min="3096" max="3328" width="11.42578125" style="48"/>
    <col min="3329" max="3329" width="43" style="48" customWidth="1"/>
    <col min="3330" max="3336" width="12.140625" style="48" customWidth="1"/>
    <col min="3337" max="3349" width="13.28515625" style="48" customWidth="1"/>
    <col min="3350" max="3350" width="11.42578125" style="48"/>
    <col min="3351" max="3351" width="13.140625" style="48" customWidth="1"/>
    <col min="3352" max="3584" width="11.42578125" style="48"/>
    <col min="3585" max="3585" width="43" style="48" customWidth="1"/>
    <col min="3586" max="3592" width="12.140625" style="48" customWidth="1"/>
    <col min="3593" max="3605" width="13.28515625" style="48" customWidth="1"/>
    <col min="3606" max="3606" width="11.42578125" style="48"/>
    <col min="3607" max="3607" width="13.140625" style="48" customWidth="1"/>
    <col min="3608" max="3840" width="11.42578125" style="48"/>
    <col min="3841" max="3841" width="43" style="48" customWidth="1"/>
    <col min="3842" max="3848" width="12.140625" style="48" customWidth="1"/>
    <col min="3849" max="3861" width="13.28515625" style="48" customWidth="1"/>
    <col min="3862" max="3862" width="11.42578125" style="48"/>
    <col min="3863" max="3863" width="13.140625" style="48" customWidth="1"/>
    <col min="3864" max="4096" width="11.42578125" style="48"/>
    <col min="4097" max="4097" width="43" style="48" customWidth="1"/>
    <col min="4098" max="4104" width="12.140625" style="48" customWidth="1"/>
    <col min="4105" max="4117" width="13.28515625" style="48" customWidth="1"/>
    <col min="4118" max="4118" width="11.42578125" style="48"/>
    <col min="4119" max="4119" width="13.140625" style="48" customWidth="1"/>
    <col min="4120" max="4352" width="11.42578125" style="48"/>
    <col min="4353" max="4353" width="43" style="48" customWidth="1"/>
    <col min="4354" max="4360" width="12.140625" style="48" customWidth="1"/>
    <col min="4361" max="4373" width="13.28515625" style="48" customWidth="1"/>
    <col min="4374" max="4374" width="11.42578125" style="48"/>
    <col min="4375" max="4375" width="13.140625" style="48" customWidth="1"/>
    <col min="4376" max="4608" width="11.42578125" style="48"/>
    <col min="4609" max="4609" width="43" style="48" customWidth="1"/>
    <col min="4610" max="4616" width="12.140625" style="48" customWidth="1"/>
    <col min="4617" max="4629" width="13.28515625" style="48" customWidth="1"/>
    <col min="4630" max="4630" width="11.42578125" style="48"/>
    <col min="4631" max="4631" width="13.140625" style="48" customWidth="1"/>
    <col min="4632" max="4864" width="11.42578125" style="48"/>
    <col min="4865" max="4865" width="43" style="48" customWidth="1"/>
    <col min="4866" max="4872" width="12.140625" style="48" customWidth="1"/>
    <col min="4873" max="4885" width="13.28515625" style="48" customWidth="1"/>
    <col min="4886" max="4886" width="11.42578125" style="48"/>
    <col min="4887" max="4887" width="13.140625" style="48" customWidth="1"/>
    <col min="4888" max="5120" width="11.42578125" style="48"/>
    <col min="5121" max="5121" width="43" style="48" customWidth="1"/>
    <col min="5122" max="5128" width="12.140625" style="48" customWidth="1"/>
    <col min="5129" max="5141" width="13.28515625" style="48" customWidth="1"/>
    <col min="5142" max="5142" width="11.42578125" style="48"/>
    <col min="5143" max="5143" width="13.140625" style="48" customWidth="1"/>
    <col min="5144" max="5376" width="11.42578125" style="48"/>
    <col min="5377" max="5377" width="43" style="48" customWidth="1"/>
    <col min="5378" max="5384" width="12.140625" style="48" customWidth="1"/>
    <col min="5385" max="5397" width="13.28515625" style="48" customWidth="1"/>
    <col min="5398" max="5398" width="11.42578125" style="48"/>
    <col min="5399" max="5399" width="13.140625" style="48" customWidth="1"/>
    <col min="5400" max="5632" width="11.42578125" style="48"/>
    <col min="5633" max="5633" width="43" style="48" customWidth="1"/>
    <col min="5634" max="5640" width="12.140625" style="48" customWidth="1"/>
    <col min="5641" max="5653" width="13.28515625" style="48" customWidth="1"/>
    <col min="5654" max="5654" width="11.42578125" style="48"/>
    <col min="5655" max="5655" width="13.140625" style="48" customWidth="1"/>
    <col min="5656" max="5888" width="11.42578125" style="48"/>
    <col min="5889" max="5889" width="43" style="48" customWidth="1"/>
    <col min="5890" max="5896" width="12.140625" style="48" customWidth="1"/>
    <col min="5897" max="5909" width="13.28515625" style="48" customWidth="1"/>
    <col min="5910" max="5910" width="11.42578125" style="48"/>
    <col min="5911" max="5911" width="13.140625" style="48" customWidth="1"/>
    <col min="5912" max="6144" width="11.42578125" style="48"/>
    <col min="6145" max="6145" width="43" style="48" customWidth="1"/>
    <col min="6146" max="6152" width="12.140625" style="48" customWidth="1"/>
    <col min="6153" max="6165" width="13.28515625" style="48" customWidth="1"/>
    <col min="6166" max="6166" width="11.42578125" style="48"/>
    <col min="6167" max="6167" width="13.140625" style="48" customWidth="1"/>
    <col min="6168" max="6400" width="11.42578125" style="48"/>
    <col min="6401" max="6401" width="43" style="48" customWidth="1"/>
    <col min="6402" max="6408" width="12.140625" style="48" customWidth="1"/>
    <col min="6409" max="6421" width="13.28515625" style="48" customWidth="1"/>
    <col min="6422" max="6422" width="11.42578125" style="48"/>
    <col min="6423" max="6423" width="13.140625" style="48" customWidth="1"/>
    <col min="6424" max="6656" width="11.42578125" style="48"/>
    <col min="6657" max="6657" width="43" style="48" customWidth="1"/>
    <col min="6658" max="6664" width="12.140625" style="48" customWidth="1"/>
    <col min="6665" max="6677" width="13.28515625" style="48" customWidth="1"/>
    <col min="6678" max="6678" width="11.42578125" style="48"/>
    <col min="6679" max="6679" width="13.140625" style="48" customWidth="1"/>
    <col min="6680" max="6912" width="11.42578125" style="48"/>
    <col min="6913" max="6913" width="43" style="48" customWidth="1"/>
    <col min="6914" max="6920" width="12.140625" style="48" customWidth="1"/>
    <col min="6921" max="6933" width="13.28515625" style="48" customWidth="1"/>
    <col min="6934" max="6934" width="11.42578125" style="48"/>
    <col min="6935" max="6935" width="13.140625" style="48" customWidth="1"/>
    <col min="6936" max="7168" width="11.42578125" style="48"/>
    <col min="7169" max="7169" width="43" style="48" customWidth="1"/>
    <col min="7170" max="7176" width="12.140625" style="48" customWidth="1"/>
    <col min="7177" max="7189" width="13.28515625" style="48" customWidth="1"/>
    <col min="7190" max="7190" width="11.42578125" style="48"/>
    <col min="7191" max="7191" width="13.140625" style="48" customWidth="1"/>
    <col min="7192" max="7424" width="11.42578125" style="48"/>
    <col min="7425" max="7425" width="43" style="48" customWidth="1"/>
    <col min="7426" max="7432" width="12.140625" style="48" customWidth="1"/>
    <col min="7433" max="7445" width="13.28515625" style="48" customWidth="1"/>
    <col min="7446" max="7446" width="11.42578125" style="48"/>
    <col min="7447" max="7447" width="13.140625" style="48" customWidth="1"/>
    <col min="7448" max="7680" width="11.42578125" style="48"/>
    <col min="7681" max="7681" width="43" style="48" customWidth="1"/>
    <col min="7682" max="7688" width="12.140625" style="48" customWidth="1"/>
    <col min="7689" max="7701" width="13.28515625" style="48" customWidth="1"/>
    <col min="7702" max="7702" width="11.42578125" style="48"/>
    <col min="7703" max="7703" width="13.140625" style="48" customWidth="1"/>
    <col min="7704" max="7936" width="11.42578125" style="48"/>
    <col min="7937" max="7937" width="43" style="48" customWidth="1"/>
    <col min="7938" max="7944" width="12.140625" style="48" customWidth="1"/>
    <col min="7945" max="7957" width="13.28515625" style="48" customWidth="1"/>
    <col min="7958" max="7958" width="11.42578125" style="48"/>
    <col min="7959" max="7959" width="13.140625" style="48" customWidth="1"/>
    <col min="7960" max="8192" width="11.42578125" style="48"/>
    <col min="8193" max="8193" width="43" style="48" customWidth="1"/>
    <col min="8194" max="8200" width="12.140625" style="48" customWidth="1"/>
    <col min="8201" max="8213" width="13.28515625" style="48" customWidth="1"/>
    <col min="8214" max="8214" width="11.42578125" style="48"/>
    <col min="8215" max="8215" width="13.140625" style="48" customWidth="1"/>
    <col min="8216" max="8448" width="11.42578125" style="48"/>
    <col min="8449" max="8449" width="43" style="48" customWidth="1"/>
    <col min="8450" max="8456" width="12.140625" style="48" customWidth="1"/>
    <col min="8457" max="8469" width="13.28515625" style="48" customWidth="1"/>
    <col min="8470" max="8470" width="11.42578125" style="48"/>
    <col min="8471" max="8471" width="13.140625" style="48" customWidth="1"/>
    <col min="8472" max="8704" width="11.42578125" style="48"/>
    <col min="8705" max="8705" width="43" style="48" customWidth="1"/>
    <col min="8706" max="8712" width="12.140625" style="48" customWidth="1"/>
    <col min="8713" max="8725" width="13.28515625" style="48" customWidth="1"/>
    <col min="8726" max="8726" width="11.42578125" style="48"/>
    <col min="8727" max="8727" width="13.140625" style="48" customWidth="1"/>
    <col min="8728" max="8960" width="11.42578125" style="48"/>
    <col min="8961" max="8961" width="43" style="48" customWidth="1"/>
    <col min="8962" max="8968" width="12.140625" style="48" customWidth="1"/>
    <col min="8969" max="8981" width="13.28515625" style="48" customWidth="1"/>
    <col min="8982" max="8982" width="11.42578125" style="48"/>
    <col min="8983" max="8983" width="13.140625" style="48" customWidth="1"/>
    <col min="8984" max="9216" width="11.42578125" style="48"/>
    <col min="9217" max="9217" width="43" style="48" customWidth="1"/>
    <col min="9218" max="9224" width="12.140625" style="48" customWidth="1"/>
    <col min="9225" max="9237" width="13.28515625" style="48" customWidth="1"/>
    <col min="9238" max="9238" width="11.42578125" style="48"/>
    <col min="9239" max="9239" width="13.140625" style="48" customWidth="1"/>
    <col min="9240" max="9472" width="11.42578125" style="48"/>
    <col min="9473" max="9473" width="43" style="48" customWidth="1"/>
    <col min="9474" max="9480" width="12.140625" style="48" customWidth="1"/>
    <col min="9481" max="9493" width="13.28515625" style="48" customWidth="1"/>
    <col min="9494" max="9494" width="11.42578125" style="48"/>
    <col min="9495" max="9495" width="13.140625" style="48" customWidth="1"/>
    <col min="9496" max="9728" width="11.42578125" style="48"/>
    <col min="9729" max="9729" width="43" style="48" customWidth="1"/>
    <col min="9730" max="9736" width="12.140625" style="48" customWidth="1"/>
    <col min="9737" max="9749" width="13.28515625" style="48" customWidth="1"/>
    <col min="9750" max="9750" width="11.42578125" style="48"/>
    <col min="9751" max="9751" width="13.140625" style="48" customWidth="1"/>
    <col min="9752" max="9984" width="11.42578125" style="48"/>
    <col min="9985" max="9985" width="43" style="48" customWidth="1"/>
    <col min="9986" max="9992" width="12.140625" style="48" customWidth="1"/>
    <col min="9993" max="10005" width="13.28515625" style="48" customWidth="1"/>
    <col min="10006" max="10006" width="11.42578125" style="48"/>
    <col min="10007" max="10007" width="13.140625" style="48" customWidth="1"/>
    <col min="10008" max="10240" width="11.42578125" style="48"/>
    <col min="10241" max="10241" width="43" style="48" customWidth="1"/>
    <col min="10242" max="10248" width="12.140625" style="48" customWidth="1"/>
    <col min="10249" max="10261" width="13.28515625" style="48" customWidth="1"/>
    <col min="10262" max="10262" width="11.42578125" style="48"/>
    <col min="10263" max="10263" width="13.140625" style="48" customWidth="1"/>
    <col min="10264" max="10496" width="11.42578125" style="48"/>
    <col min="10497" max="10497" width="43" style="48" customWidth="1"/>
    <col min="10498" max="10504" width="12.140625" style="48" customWidth="1"/>
    <col min="10505" max="10517" width="13.28515625" style="48" customWidth="1"/>
    <col min="10518" max="10518" width="11.42578125" style="48"/>
    <col min="10519" max="10519" width="13.140625" style="48" customWidth="1"/>
    <col min="10520" max="10752" width="11.42578125" style="48"/>
    <col min="10753" max="10753" width="43" style="48" customWidth="1"/>
    <col min="10754" max="10760" width="12.140625" style="48" customWidth="1"/>
    <col min="10761" max="10773" width="13.28515625" style="48" customWidth="1"/>
    <col min="10774" max="10774" width="11.42578125" style="48"/>
    <col min="10775" max="10775" width="13.140625" style="48" customWidth="1"/>
    <col min="10776" max="11008" width="11.42578125" style="48"/>
    <col min="11009" max="11009" width="43" style="48" customWidth="1"/>
    <col min="11010" max="11016" width="12.140625" style="48" customWidth="1"/>
    <col min="11017" max="11029" width="13.28515625" style="48" customWidth="1"/>
    <col min="11030" max="11030" width="11.42578125" style="48"/>
    <col min="11031" max="11031" width="13.140625" style="48" customWidth="1"/>
    <col min="11032" max="11264" width="11.42578125" style="48"/>
    <col min="11265" max="11265" width="43" style="48" customWidth="1"/>
    <col min="11266" max="11272" width="12.140625" style="48" customWidth="1"/>
    <col min="11273" max="11285" width="13.28515625" style="48" customWidth="1"/>
    <col min="11286" max="11286" width="11.42578125" style="48"/>
    <col min="11287" max="11287" width="13.140625" style="48" customWidth="1"/>
    <col min="11288" max="11520" width="11.42578125" style="48"/>
    <col min="11521" max="11521" width="43" style="48" customWidth="1"/>
    <col min="11522" max="11528" width="12.140625" style="48" customWidth="1"/>
    <col min="11529" max="11541" width="13.28515625" style="48" customWidth="1"/>
    <col min="11542" max="11542" width="11.42578125" style="48"/>
    <col min="11543" max="11543" width="13.140625" style="48" customWidth="1"/>
    <col min="11544" max="11776" width="11.42578125" style="48"/>
    <col min="11777" max="11777" width="43" style="48" customWidth="1"/>
    <col min="11778" max="11784" width="12.140625" style="48" customWidth="1"/>
    <col min="11785" max="11797" width="13.28515625" style="48" customWidth="1"/>
    <col min="11798" max="11798" width="11.42578125" style="48"/>
    <col min="11799" max="11799" width="13.140625" style="48" customWidth="1"/>
    <col min="11800" max="12032" width="11.42578125" style="48"/>
    <col min="12033" max="12033" width="43" style="48" customWidth="1"/>
    <col min="12034" max="12040" width="12.140625" style="48" customWidth="1"/>
    <col min="12041" max="12053" width="13.28515625" style="48" customWidth="1"/>
    <col min="12054" max="12054" width="11.42578125" style="48"/>
    <col min="12055" max="12055" width="13.140625" style="48" customWidth="1"/>
    <col min="12056" max="12288" width="11.42578125" style="48"/>
    <col min="12289" max="12289" width="43" style="48" customWidth="1"/>
    <col min="12290" max="12296" width="12.140625" style="48" customWidth="1"/>
    <col min="12297" max="12309" width="13.28515625" style="48" customWidth="1"/>
    <col min="12310" max="12310" width="11.42578125" style="48"/>
    <col min="12311" max="12311" width="13.140625" style="48" customWidth="1"/>
    <col min="12312" max="12544" width="11.42578125" style="48"/>
    <col min="12545" max="12545" width="43" style="48" customWidth="1"/>
    <col min="12546" max="12552" width="12.140625" style="48" customWidth="1"/>
    <col min="12553" max="12565" width="13.28515625" style="48" customWidth="1"/>
    <col min="12566" max="12566" width="11.42578125" style="48"/>
    <col min="12567" max="12567" width="13.140625" style="48" customWidth="1"/>
    <col min="12568" max="12800" width="11.42578125" style="48"/>
    <col min="12801" max="12801" width="43" style="48" customWidth="1"/>
    <col min="12802" max="12808" width="12.140625" style="48" customWidth="1"/>
    <col min="12809" max="12821" width="13.28515625" style="48" customWidth="1"/>
    <col min="12822" max="12822" width="11.42578125" style="48"/>
    <col min="12823" max="12823" width="13.140625" style="48" customWidth="1"/>
    <col min="12824" max="13056" width="11.42578125" style="48"/>
    <col min="13057" max="13057" width="43" style="48" customWidth="1"/>
    <col min="13058" max="13064" width="12.140625" style="48" customWidth="1"/>
    <col min="13065" max="13077" width="13.28515625" style="48" customWidth="1"/>
    <col min="13078" max="13078" width="11.42578125" style="48"/>
    <col min="13079" max="13079" width="13.140625" style="48" customWidth="1"/>
    <col min="13080" max="13312" width="11.42578125" style="48"/>
    <col min="13313" max="13313" width="43" style="48" customWidth="1"/>
    <col min="13314" max="13320" width="12.140625" style="48" customWidth="1"/>
    <col min="13321" max="13333" width="13.28515625" style="48" customWidth="1"/>
    <col min="13334" max="13334" width="11.42578125" style="48"/>
    <col min="13335" max="13335" width="13.140625" style="48" customWidth="1"/>
    <col min="13336" max="13568" width="11.42578125" style="48"/>
    <col min="13569" max="13569" width="43" style="48" customWidth="1"/>
    <col min="13570" max="13576" width="12.140625" style="48" customWidth="1"/>
    <col min="13577" max="13589" width="13.28515625" style="48" customWidth="1"/>
    <col min="13590" max="13590" width="11.42578125" style="48"/>
    <col min="13591" max="13591" width="13.140625" style="48" customWidth="1"/>
    <col min="13592" max="13824" width="11.42578125" style="48"/>
    <col min="13825" max="13825" width="43" style="48" customWidth="1"/>
    <col min="13826" max="13832" width="12.140625" style="48" customWidth="1"/>
    <col min="13833" max="13845" width="13.28515625" style="48" customWidth="1"/>
    <col min="13846" max="13846" width="11.42578125" style="48"/>
    <col min="13847" max="13847" width="13.140625" style="48" customWidth="1"/>
    <col min="13848" max="14080" width="11.42578125" style="48"/>
    <col min="14081" max="14081" width="43" style="48" customWidth="1"/>
    <col min="14082" max="14088" width="12.140625" style="48" customWidth="1"/>
    <col min="14089" max="14101" width="13.28515625" style="48" customWidth="1"/>
    <col min="14102" max="14102" width="11.42578125" style="48"/>
    <col min="14103" max="14103" width="13.140625" style="48" customWidth="1"/>
    <col min="14104" max="14336" width="11.42578125" style="48"/>
    <col min="14337" max="14337" width="43" style="48" customWidth="1"/>
    <col min="14338" max="14344" width="12.140625" style="48" customWidth="1"/>
    <col min="14345" max="14357" width="13.28515625" style="48" customWidth="1"/>
    <col min="14358" max="14358" width="11.42578125" style="48"/>
    <col min="14359" max="14359" width="13.140625" style="48" customWidth="1"/>
    <col min="14360" max="14592" width="11.42578125" style="48"/>
    <col min="14593" max="14593" width="43" style="48" customWidth="1"/>
    <col min="14594" max="14600" width="12.140625" style="48" customWidth="1"/>
    <col min="14601" max="14613" width="13.28515625" style="48" customWidth="1"/>
    <col min="14614" max="14614" width="11.42578125" style="48"/>
    <col min="14615" max="14615" width="13.140625" style="48" customWidth="1"/>
    <col min="14616" max="14848" width="11.42578125" style="48"/>
    <col min="14849" max="14849" width="43" style="48" customWidth="1"/>
    <col min="14850" max="14856" width="12.140625" style="48" customWidth="1"/>
    <col min="14857" max="14869" width="13.28515625" style="48" customWidth="1"/>
    <col min="14870" max="14870" width="11.42578125" style="48"/>
    <col min="14871" max="14871" width="13.140625" style="48" customWidth="1"/>
    <col min="14872" max="15104" width="11.42578125" style="48"/>
    <col min="15105" max="15105" width="43" style="48" customWidth="1"/>
    <col min="15106" max="15112" width="12.140625" style="48" customWidth="1"/>
    <col min="15113" max="15125" width="13.28515625" style="48" customWidth="1"/>
    <col min="15126" max="15126" width="11.42578125" style="48"/>
    <col min="15127" max="15127" width="13.140625" style="48" customWidth="1"/>
    <col min="15128" max="15360" width="11.42578125" style="48"/>
    <col min="15361" max="15361" width="43" style="48" customWidth="1"/>
    <col min="15362" max="15368" width="12.140625" style="48" customWidth="1"/>
    <col min="15369" max="15381" width="13.28515625" style="48" customWidth="1"/>
    <col min="15382" max="15382" width="11.42578125" style="48"/>
    <col min="15383" max="15383" width="13.140625" style="48" customWidth="1"/>
    <col min="15384" max="15616" width="11.42578125" style="48"/>
    <col min="15617" max="15617" width="43" style="48" customWidth="1"/>
    <col min="15618" max="15624" width="12.140625" style="48" customWidth="1"/>
    <col min="15625" max="15637" width="13.28515625" style="48" customWidth="1"/>
    <col min="15638" max="15638" width="11.42578125" style="48"/>
    <col min="15639" max="15639" width="13.140625" style="48" customWidth="1"/>
    <col min="15640" max="15872" width="11.42578125" style="48"/>
    <col min="15873" max="15873" width="43" style="48" customWidth="1"/>
    <col min="15874" max="15880" width="12.140625" style="48" customWidth="1"/>
    <col min="15881" max="15893" width="13.28515625" style="48" customWidth="1"/>
    <col min="15894" max="15894" width="11.42578125" style="48"/>
    <col min="15895" max="15895" width="13.140625" style="48" customWidth="1"/>
    <col min="15896" max="16128" width="11.42578125" style="48"/>
    <col min="16129" max="16129" width="43" style="48" customWidth="1"/>
    <col min="16130" max="16136" width="12.140625" style="48" customWidth="1"/>
    <col min="16137" max="16149" width="13.28515625" style="48" customWidth="1"/>
    <col min="16150" max="16150" width="11.42578125" style="48"/>
    <col min="16151" max="16151" width="13.140625" style="48" customWidth="1"/>
    <col min="16152" max="16384" width="11.42578125" style="48"/>
  </cols>
  <sheetData>
    <row r="1" spans="1:25" ht="15.75" x14ac:dyDescent="0.25">
      <c r="A1" s="21" t="s">
        <v>30</v>
      </c>
      <c r="B1" s="99"/>
      <c r="C1" s="99"/>
      <c r="D1" s="99"/>
      <c r="E1" s="8"/>
      <c r="G1" s="100"/>
    </row>
    <row r="2" spans="1:25" ht="15.75" x14ac:dyDescent="0.25">
      <c r="A2" s="87" t="s">
        <v>85</v>
      </c>
      <c r="B2" s="99"/>
      <c r="C2" s="99"/>
      <c r="D2" s="99"/>
      <c r="E2" s="8"/>
    </row>
    <row r="3" spans="1:25" ht="15.75" x14ac:dyDescent="0.25">
      <c r="A3" s="101"/>
      <c r="B3" s="99"/>
      <c r="C3" s="99"/>
      <c r="D3" s="102"/>
      <c r="E3" s="8"/>
    </row>
    <row r="4" spans="1:25" ht="48" thickBot="1" x14ac:dyDescent="0.3">
      <c r="A4" s="103" t="s">
        <v>86</v>
      </c>
      <c r="B4" s="104"/>
      <c r="C4" s="104"/>
      <c r="D4" s="104"/>
      <c r="E4" s="8"/>
    </row>
    <row r="5" spans="1:25" ht="16.5" thickBot="1" x14ac:dyDescent="0.3">
      <c r="A5" s="105" t="s">
        <v>379</v>
      </c>
      <c r="B5" s="106"/>
      <c r="C5" s="106"/>
      <c r="D5" s="107"/>
      <c r="E5" s="8"/>
    </row>
    <row r="6" spans="1:25" ht="15.75" x14ac:dyDescent="0.25">
      <c r="A6" s="102" t="s">
        <v>87</v>
      </c>
      <c r="B6" s="108" t="s">
        <v>88</v>
      </c>
      <c r="C6" s="109"/>
      <c r="D6" s="109"/>
      <c r="E6" s="8"/>
    </row>
    <row r="7" spans="1:25" ht="15.75" x14ac:dyDescent="0.25">
      <c r="A7" s="102" t="s">
        <v>87</v>
      </c>
      <c r="B7" s="110" t="s">
        <v>89</v>
      </c>
      <c r="C7" s="109"/>
      <c r="D7" s="99"/>
      <c r="E7" s="8"/>
    </row>
    <row r="8" spans="1:25" ht="15.75" x14ac:dyDescent="0.25">
      <c r="A8" s="102" t="s">
        <v>87</v>
      </c>
      <c r="B8" s="110" t="s">
        <v>90</v>
      </c>
      <c r="C8" s="109"/>
      <c r="D8" s="109"/>
      <c r="E8" s="8"/>
    </row>
    <row r="9" spans="1:25" ht="15.75" x14ac:dyDescent="0.25">
      <c r="A9" s="102" t="s">
        <v>87</v>
      </c>
      <c r="B9" s="110" t="s">
        <v>91</v>
      </c>
      <c r="C9" s="109"/>
      <c r="D9" s="109"/>
      <c r="E9" s="8"/>
    </row>
    <row r="10" spans="1:25" ht="15.75" x14ac:dyDescent="0.25">
      <c r="A10" s="102" t="s">
        <v>87</v>
      </c>
      <c r="B10" s="110" t="s">
        <v>92</v>
      </c>
      <c r="C10" s="111"/>
      <c r="D10" s="109"/>
      <c r="E10" s="8"/>
    </row>
    <row r="11" spans="1:25" ht="15.75" x14ac:dyDescent="0.25">
      <c r="A11" s="102" t="s">
        <v>87</v>
      </c>
      <c r="B11" s="110" t="s">
        <v>93</v>
      </c>
      <c r="C11" s="109"/>
      <c r="D11" s="109"/>
      <c r="E11" s="8"/>
    </row>
    <row r="12" spans="1:25" ht="15.75" x14ac:dyDescent="0.25">
      <c r="A12" s="102" t="s">
        <v>87</v>
      </c>
      <c r="B12" s="110" t="s">
        <v>94</v>
      </c>
      <c r="C12" s="109"/>
      <c r="D12" s="99"/>
      <c r="E12" s="8"/>
    </row>
    <row r="13" spans="1:25" ht="15.75" x14ac:dyDescent="0.25">
      <c r="A13" s="102"/>
      <c r="B13" s="110"/>
      <c r="C13" s="109"/>
      <c r="D13" s="99"/>
      <c r="E13" s="8"/>
    </row>
    <row r="14" spans="1:25" ht="16.5" thickBot="1" x14ac:dyDescent="0.3">
      <c r="A14" s="112" t="s">
        <v>88</v>
      </c>
    </row>
    <row r="15" spans="1:25" s="117" customFormat="1" ht="15.75" thickBot="1" x14ac:dyDescent="0.3">
      <c r="A15" s="113"/>
      <c r="B15" s="114">
        <v>1997</v>
      </c>
      <c r="C15" s="115">
        <v>1998</v>
      </c>
      <c r="D15" s="115">
        <v>1999</v>
      </c>
      <c r="E15" s="115">
        <v>2000</v>
      </c>
      <c r="F15" s="115">
        <v>2001</v>
      </c>
      <c r="G15" s="115">
        <v>2002</v>
      </c>
      <c r="H15" s="115">
        <v>2003</v>
      </c>
      <c r="I15" s="115">
        <v>2004</v>
      </c>
      <c r="J15" s="115">
        <v>2005</v>
      </c>
      <c r="K15" s="115">
        <v>2006</v>
      </c>
      <c r="L15" s="115">
        <v>2007</v>
      </c>
      <c r="M15" s="116">
        <v>2008</v>
      </c>
      <c r="N15" s="116">
        <v>2009</v>
      </c>
      <c r="O15" s="116">
        <v>2010</v>
      </c>
      <c r="P15" s="116">
        <v>2011</v>
      </c>
      <c r="Q15" s="116">
        <v>2012</v>
      </c>
      <c r="R15" s="116">
        <v>2013</v>
      </c>
      <c r="S15" s="116">
        <v>2014</v>
      </c>
      <c r="T15" s="116">
        <v>2015</v>
      </c>
      <c r="U15" s="116">
        <v>2016</v>
      </c>
      <c r="V15" s="116">
        <v>2017</v>
      </c>
      <c r="W15" s="116">
        <v>2018</v>
      </c>
      <c r="X15" s="116">
        <v>2019</v>
      </c>
      <c r="Y15" s="116" t="s">
        <v>369</v>
      </c>
    </row>
    <row r="16" spans="1:25" s="117" customFormat="1" x14ac:dyDescent="0.25">
      <c r="A16" s="118" t="s">
        <v>95</v>
      </c>
      <c r="B16" s="119">
        <v>8320</v>
      </c>
      <c r="C16" s="119">
        <v>7861</v>
      </c>
      <c r="D16" s="119">
        <v>7441</v>
      </c>
      <c r="E16" s="119">
        <v>7246</v>
      </c>
      <c r="F16" s="119">
        <v>6960</v>
      </c>
      <c r="G16" s="119">
        <v>6881</v>
      </c>
      <c r="H16" s="119">
        <v>7230</v>
      </c>
      <c r="I16" s="119">
        <v>7249</v>
      </c>
      <c r="J16" s="119">
        <v>7524</v>
      </c>
      <c r="K16" s="119">
        <v>7369</v>
      </c>
      <c r="L16" s="119">
        <v>7257</v>
      </c>
      <c r="M16" s="119">
        <v>7937</v>
      </c>
      <c r="N16" s="119">
        <v>9135</v>
      </c>
      <c r="O16" s="119">
        <v>9946</v>
      </c>
      <c r="P16" s="119">
        <v>9809</v>
      </c>
      <c r="Q16" s="119">
        <v>9488</v>
      </c>
      <c r="R16" s="119">
        <v>9227</v>
      </c>
      <c r="S16" s="119">
        <v>9159</v>
      </c>
      <c r="T16" s="119">
        <v>9015</v>
      </c>
      <c r="U16" s="119">
        <v>8466</v>
      </c>
      <c r="V16" s="120">
        <v>8214</v>
      </c>
      <c r="W16" s="121">
        <v>7911</v>
      </c>
      <c r="X16" s="121">
        <v>7631</v>
      </c>
      <c r="Y16" s="121">
        <v>7343</v>
      </c>
    </row>
    <row r="17" spans="1:25" x14ac:dyDescent="0.25">
      <c r="A17" s="122" t="s">
        <v>39</v>
      </c>
      <c r="B17" s="123">
        <v>1714</v>
      </c>
      <c r="C17" s="123">
        <v>1619</v>
      </c>
      <c r="D17" s="123">
        <v>1536</v>
      </c>
      <c r="E17" s="123">
        <v>1510</v>
      </c>
      <c r="F17" s="123">
        <v>1438</v>
      </c>
      <c r="G17" s="123">
        <v>1445</v>
      </c>
      <c r="H17" s="123">
        <v>1488</v>
      </c>
      <c r="I17" s="123">
        <v>1426</v>
      </c>
      <c r="J17" s="123">
        <v>1393</v>
      </c>
      <c r="K17" s="123">
        <v>1367</v>
      </c>
      <c r="L17" s="123">
        <v>1340</v>
      </c>
      <c r="M17" s="123">
        <v>1407</v>
      </c>
      <c r="N17" s="123">
        <v>1776</v>
      </c>
      <c r="O17" s="123">
        <v>2078</v>
      </c>
      <c r="P17" s="123">
        <v>2052</v>
      </c>
      <c r="Q17" s="123">
        <v>1966</v>
      </c>
      <c r="R17" s="123">
        <v>1941</v>
      </c>
      <c r="S17" s="123">
        <v>1922</v>
      </c>
      <c r="T17" s="123">
        <v>1898</v>
      </c>
      <c r="U17" s="123">
        <v>1822</v>
      </c>
      <c r="V17" s="124">
        <v>1782</v>
      </c>
      <c r="W17" s="49">
        <v>1719</v>
      </c>
      <c r="X17" s="49">
        <v>1642</v>
      </c>
      <c r="Y17" s="49">
        <v>1579</v>
      </c>
    </row>
    <row r="18" spans="1:25" x14ac:dyDescent="0.25">
      <c r="A18" s="122" t="s">
        <v>41</v>
      </c>
      <c r="B18" s="123">
        <v>497</v>
      </c>
      <c r="C18" s="123">
        <v>461</v>
      </c>
      <c r="D18" s="123">
        <v>427</v>
      </c>
      <c r="E18" s="123">
        <v>397</v>
      </c>
      <c r="F18" s="123">
        <v>378</v>
      </c>
      <c r="G18" s="123">
        <v>374</v>
      </c>
      <c r="H18" s="123">
        <v>371</v>
      </c>
      <c r="I18" s="123">
        <v>362</v>
      </c>
      <c r="J18" s="123">
        <v>356</v>
      </c>
      <c r="K18" s="123">
        <v>340</v>
      </c>
      <c r="L18" s="123">
        <v>336</v>
      </c>
      <c r="M18" s="123">
        <v>331</v>
      </c>
      <c r="N18" s="123">
        <v>362</v>
      </c>
      <c r="O18" s="123">
        <v>372</v>
      </c>
      <c r="P18" s="123">
        <v>388</v>
      </c>
      <c r="Q18" s="123">
        <v>377</v>
      </c>
      <c r="R18" s="123">
        <v>383</v>
      </c>
      <c r="S18" s="123">
        <v>378</v>
      </c>
      <c r="T18" s="123">
        <v>367</v>
      </c>
      <c r="U18" s="123">
        <v>352</v>
      </c>
      <c r="V18" s="124">
        <v>336</v>
      </c>
      <c r="W18" s="49">
        <v>330</v>
      </c>
      <c r="X18" s="49">
        <v>314</v>
      </c>
      <c r="Y18" s="49">
        <v>301</v>
      </c>
    </row>
    <row r="19" spans="1:25" x14ac:dyDescent="0.25">
      <c r="A19" s="122" t="s">
        <v>96</v>
      </c>
      <c r="B19" s="123">
        <v>2609</v>
      </c>
      <c r="C19" s="123">
        <v>2399</v>
      </c>
      <c r="D19" s="123">
        <v>2293</v>
      </c>
      <c r="E19" s="123">
        <v>2259</v>
      </c>
      <c r="F19" s="123">
        <v>2179</v>
      </c>
      <c r="G19" s="123">
        <v>2120</v>
      </c>
      <c r="H19" s="123">
        <v>2418</v>
      </c>
      <c r="I19" s="123">
        <v>2487</v>
      </c>
      <c r="J19" s="123">
        <v>2806</v>
      </c>
      <c r="K19" s="123">
        <v>2729</v>
      </c>
      <c r="L19" s="123">
        <v>2734</v>
      </c>
      <c r="M19" s="123">
        <v>3128</v>
      </c>
      <c r="N19" s="123">
        <v>3593</v>
      </c>
      <c r="O19" s="123">
        <v>3868</v>
      </c>
      <c r="P19" s="123">
        <v>3718</v>
      </c>
      <c r="Q19" s="123">
        <v>3567</v>
      </c>
      <c r="R19" s="123">
        <v>3392</v>
      </c>
      <c r="S19" s="123">
        <v>3313</v>
      </c>
      <c r="T19" s="123">
        <v>3214</v>
      </c>
      <c r="U19" s="123">
        <v>2928</v>
      </c>
      <c r="V19" s="124">
        <v>2777</v>
      </c>
      <c r="W19" s="49">
        <v>2652</v>
      </c>
      <c r="X19" s="49">
        <v>2524</v>
      </c>
      <c r="Y19" s="49">
        <v>2411</v>
      </c>
    </row>
    <row r="20" spans="1:25" x14ac:dyDescent="0.25">
      <c r="A20" s="122" t="s">
        <v>43</v>
      </c>
      <c r="B20" s="123">
        <v>153</v>
      </c>
      <c r="C20" s="123">
        <v>149</v>
      </c>
      <c r="D20" s="123">
        <v>137</v>
      </c>
      <c r="E20" s="123">
        <v>133</v>
      </c>
      <c r="F20" s="123">
        <v>117</v>
      </c>
      <c r="G20" s="123">
        <v>122</v>
      </c>
      <c r="H20" s="123">
        <v>122</v>
      </c>
      <c r="I20" s="123">
        <v>118</v>
      </c>
      <c r="J20" s="123">
        <v>117</v>
      </c>
      <c r="K20" s="123">
        <v>112</v>
      </c>
      <c r="L20" s="123">
        <v>108</v>
      </c>
      <c r="M20" s="123">
        <v>122</v>
      </c>
      <c r="N20" s="123">
        <v>130</v>
      </c>
      <c r="O20" s="123">
        <v>130</v>
      </c>
      <c r="P20" s="123">
        <v>140</v>
      </c>
      <c r="Q20" s="123">
        <v>145</v>
      </c>
      <c r="R20" s="123">
        <v>142</v>
      </c>
      <c r="S20" s="123">
        <v>147</v>
      </c>
      <c r="T20" s="123">
        <v>147</v>
      </c>
      <c r="U20" s="123">
        <v>139</v>
      </c>
      <c r="V20" s="124">
        <v>132</v>
      </c>
      <c r="W20" s="125">
        <v>130</v>
      </c>
      <c r="X20" s="125">
        <v>122</v>
      </c>
      <c r="Y20" s="125">
        <v>128</v>
      </c>
    </row>
    <row r="21" spans="1:25" x14ac:dyDescent="0.25">
      <c r="A21" s="122" t="s">
        <v>44</v>
      </c>
      <c r="B21" s="123">
        <v>61</v>
      </c>
      <c r="C21" s="123">
        <v>58</v>
      </c>
      <c r="D21" s="123">
        <v>52</v>
      </c>
      <c r="E21" s="123">
        <v>50</v>
      </c>
      <c r="F21" s="123">
        <v>46</v>
      </c>
      <c r="G21" s="123">
        <v>46</v>
      </c>
      <c r="H21" s="123">
        <v>51</v>
      </c>
      <c r="I21" s="123">
        <v>49</v>
      </c>
      <c r="J21" s="123">
        <v>54</v>
      </c>
      <c r="K21" s="123">
        <v>55</v>
      </c>
      <c r="L21" s="123">
        <v>51</v>
      </c>
      <c r="M21" s="123">
        <v>59</v>
      </c>
      <c r="N21" s="123">
        <v>81</v>
      </c>
      <c r="O21" s="123">
        <v>84</v>
      </c>
      <c r="P21" s="123">
        <v>82</v>
      </c>
      <c r="Q21" s="123">
        <v>79</v>
      </c>
      <c r="R21" s="123">
        <v>77</v>
      </c>
      <c r="S21" s="123">
        <v>81</v>
      </c>
      <c r="T21" s="123">
        <v>82</v>
      </c>
      <c r="U21" s="123">
        <v>77</v>
      </c>
      <c r="V21" s="124">
        <v>77</v>
      </c>
      <c r="W21" s="49">
        <v>74</v>
      </c>
      <c r="X21" s="49">
        <v>74</v>
      </c>
      <c r="Y21" s="49">
        <v>72</v>
      </c>
    </row>
    <row r="22" spans="1:25" x14ac:dyDescent="0.25">
      <c r="A22" s="122" t="s">
        <v>45</v>
      </c>
      <c r="B22" s="123">
        <v>201</v>
      </c>
      <c r="C22" s="123">
        <v>219</v>
      </c>
      <c r="D22" s="123">
        <v>201</v>
      </c>
      <c r="E22" s="123">
        <v>193</v>
      </c>
      <c r="F22" s="123">
        <v>185</v>
      </c>
      <c r="G22" s="123">
        <v>179</v>
      </c>
      <c r="H22" s="123">
        <v>177</v>
      </c>
      <c r="I22" s="123">
        <v>171</v>
      </c>
      <c r="J22" s="123">
        <v>173</v>
      </c>
      <c r="K22" s="123">
        <v>169</v>
      </c>
      <c r="L22" s="123">
        <v>155</v>
      </c>
      <c r="M22" s="123">
        <v>150</v>
      </c>
      <c r="N22" s="123">
        <v>161</v>
      </c>
      <c r="O22" s="123">
        <v>174</v>
      </c>
      <c r="P22" s="123">
        <v>164</v>
      </c>
      <c r="Q22" s="123">
        <v>157</v>
      </c>
      <c r="R22" s="123">
        <v>158</v>
      </c>
      <c r="S22" s="123">
        <v>157</v>
      </c>
      <c r="T22" s="123">
        <v>156</v>
      </c>
      <c r="U22" s="123">
        <v>143</v>
      </c>
      <c r="V22" s="124">
        <v>143</v>
      </c>
      <c r="W22" s="49">
        <v>138</v>
      </c>
      <c r="X22" s="49">
        <v>137</v>
      </c>
      <c r="Y22" s="49">
        <v>134</v>
      </c>
    </row>
    <row r="23" spans="1:25" x14ac:dyDescent="0.25">
      <c r="A23" s="122" t="s">
        <v>47</v>
      </c>
      <c r="B23" s="123">
        <v>6</v>
      </c>
      <c r="C23" s="123">
        <v>6</v>
      </c>
      <c r="D23" s="123">
        <v>6</v>
      </c>
      <c r="E23" s="123">
        <v>6</v>
      </c>
      <c r="F23" s="123">
        <v>5</v>
      </c>
      <c r="G23" s="123">
        <v>4</v>
      </c>
      <c r="H23" s="123">
        <v>4</v>
      </c>
      <c r="I23" s="123">
        <v>5</v>
      </c>
      <c r="J23" s="123"/>
      <c r="K23" s="123"/>
      <c r="L23" s="123"/>
      <c r="M23" s="123"/>
      <c r="N23" s="123"/>
      <c r="O23" s="123">
        <v>10</v>
      </c>
      <c r="P23" s="123">
        <v>11</v>
      </c>
      <c r="Q23" s="123">
        <v>11</v>
      </c>
      <c r="R23" s="123">
        <v>11</v>
      </c>
      <c r="S23" s="123">
        <v>13</v>
      </c>
      <c r="T23" s="123">
        <v>14</v>
      </c>
      <c r="U23" s="123">
        <v>15</v>
      </c>
      <c r="V23" s="124">
        <v>16</v>
      </c>
      <c r="W23" s="49">
        <v>18</v>
      </c>
      <c r="X23" s="49">
        <v>20</v>
      </c>
      <c r="Y23" s="49">
        <v>21</v>
      </c>
    </row>
    <row r="24" spans="1:25" x14ac:dyDescent="0.25">
      <c r="A24" s="122" t="s">
        <v>48</v>
      </c>
      <c r="B24" s="123">
        <v>53</v>
      </c>
      <c r="C24" s="123">
        <v>63</v>
      </c>
      <c r="D24" s="123">
        <v>73</v>
      </c>
      <c r="E24" s="123">
        <v>94</v>
      </c>
      <c r="F24" s="123">
        <v>99</v>
      </c>
      <c r="G24" s="123">
        <v>110</v>
      </c>
      <c r="H24" s="123">
        <v>111</v>
      </c>
      <c r="I24" s="123">
        <v>110</v>
      </c>
      <c r="J24" s="123">
        <v>105</v>
      </c>
      <c r="K24" s="123">
        <v>103</v>
      </c>
      <c r="L24" s="123">
        <v>96</v>
      </c>
      <c r="M24" s="123">
        <v>99</v>
      </c>
      <c r="N24" s="123">
        <v>104</v>
      </c>
      <c r="O24" s="123">
        <v>110</v>
      </c>
      <c r="P24" s="123">
        <v>103</v>
      </c>
      <c r="Q24" s="123">
        <v>98</v>
      </c>
      <c r="R24" s="123">
        <v>94</v>
      </c>
      <c r="S24" s="123">
        <v>97</v>
      </c>
      <c r="T24" s="123">
        <v>95</v>
      </c>
      <c r="U24" s="123">
        <v>91</v>
      </c>
      <c r="V24" s="124">
        <v>90</v>
      </c>
      <c r="W24" s="49">
        <v>86</v>
      </c>
      <c r="X24" s="49">
        <v>86</v>
      </c>
      <c r="Y24" s="49">
        <v>85</v>
      </c>
    </row>
    <row r="25" spans="1:25" x14ac:dyDescent="0.25">
      <c r="A25" s="122" t="s">
        <v>49</v>
      </c>
      <c r="B25" s="123">
        <v>31</v>
      </c>
      <c r="C25" s="123">
        <v>29</v>
      </c>
      <c r="D25" s="123">
        <v>32</v>
      </c>
      <c r="E25" s="123">
        <v>31</v>
      </c>
      <c r="F25" s="123">
        <v>29</v>
      </c>
      <c r="G25" s="123">
        <v>30</v>
      </c>
      <c r="H25" s="123">
        <v>29</v>
      </c>
      <c r="I25" s="123">
        <v>30</v>
      </c>
      <c r="J25" s="123">
        <v>31</v>
      </c>
      <c r="K25" s="123">
        <v>31</v>
      </c>
      <c r="L25" s="123">
        <v>31</v>
      </c>
      <c r="M25" s="123">
        <v>34</v>
      </c>
      <c r="N25" s="123">
        <v>32</v>
      </c>
      <c r="O25" s="123">
        <v>34</v>
      </c>
      <c r="P25" s="123">
        <v>36</v>
      </c>
      <c r="Q25" s="123">
        <v>35</v>
      </c>
      <c r="R25" s="123">
        <v>33</v>
      </c>
      <c r="S25" s="123">
        <v>33</v>
      </c>
      <c r="T25" s="123">
        <v>35</v>
      </c>
      <c r="U25" s="123">
        <v>33</v>
      </c>
      <c r="V25" s="124">
        <v>32</v>
      </c>
      <c r="W25" s="49">
        <v>29</v>
      </c>
      <c r="X25" s="49">
        <v>33</v>
      </c>
      <c r="Y25" s="49">
        <v>30</v>
      </c>
    </row>
    <row r="26" spans="1:25" x14ac:dyDescent="0.25">
      <c r="A26" s="122" t="s">
        <v>51</v>
      </c>
      <c r="B26" s="123">
        <v>29</v>
      </c>
      <c r="C26" s="123">
        <v>26</v>
      </c>
      <c r="D26" s="123">
        <v>29</v>
      </c>
      <c r="E26" s="123">
        <v>31</v>
      </c>
      <c r="F26" s="123">
        <v>32</v>
      </c>
      <c r="G26" s="123">
        <v>32</v>
      </c>
      <c r="H26" s="123">
        <v>31</v>
      </c>
      <c r="I26" s="123">
        <v>30</v>
      </c>
      <c r="J26" s="123">
        <v>27</v>
      </c>
      <c r="K26" s="123">
        <v>29</v>
      </c>
      <c r="L26" s="123">
        <v>26</v>
      </c>
      <c r="M26" s="123">
        <v>28</v>
      </c>
      <c r="N26" s="123">
        <v>27</v>
      </c>
      <c r="O26" s="123">
        <v>27</v>
      </c>
      <c r="P26" s="123">
        <v>27</v>
      </c>
      <c r="Q26" s="123">
        <v>25</v>
      </c>
      <c r="R26" s="123">
        <v>24</v>
      </c>
      <c r="S26" s="123">
        <v>25</v>
      </c>
      <c r="T26" s="123">
        <v>26</v>
      </c>
      <c r="U26" s="123">
        <v>29</v>
      </c>
      <c r="V26" s="124">
        <v>26</v>
      </c>
      <c r="W26" s="49">
        <v>24</v>
      </c>
      <c r="X26" s="49">
        <v>26</v>
      </c>
      <c r="Y26" s="49">
        <v>25</v>
      </c>
    </row>
    <row r="27" spans="1:25" x14ac:dyDescent="0.25">
      <c r="A27" s="122" t="s">
        <v>52</v>
      </c>
      <c r="B27" s="123">
        <v>276</v>
      </c>
      <c r="C27" s="123">
        <v>282</v>
      </c>
      <c r="D27" s="123">
        <v>274</v>
      </c>
      <c r="E27" s="123">
        <v>283</v>
      </c>
      <c r="F27" s="123">
        <v>283</v>
      </c>
      <c r="G27" s="123">
        <v>286</v>
      </c>
      <c r="H27" s="123">
        <v>293</v>
      </c>
      <c r="I27" s="123">
        <v>302</v>
      </c>
      <c r="J27" s="123">
        <v>336</v>
      </c>
      <c r="K27" s="123">
        <v>327</v>
      </c>
      <c r="L27" s="123">
        <v>327</v>
      </c>
      <c r="M27" s="123">
        <v>404</v>
      </c>
      <c r="N27" s="123">
        <v>425</v>
      </c>
      <c r="O27" s="123">
        <v>481</v>
      </c>
      <c r="P27" s="123">
        <v>557</v>
      </c>
      <c r="Q27" s="123">
        <v>591</v>
      </c>
      <c r="R27" s="123">
        <v>609</v>
      </c>
      <c r="S27" s="123">
        <v>627</v>
      </c>
      <c r="T27" s="123">
        <v>639</v>
      </c>
      <c r="U27" s="123">
        <v>647</v>
      </c>
      <c r="V27" s="124">
        <v>656</v>
      </c>
      <c r="W27" s="49">
        <v>655</v>
      </c>
      <c r="X27" s="49">
        <v>656</v>
      </c>
      <c r="Y27" s="49">
        <v>636</v>
      </c>
    </row>
    <row r="28" spans="1:25" x14ac:dyDescent="0.25">
      <c r="A28" s="122" t="s">
        <v>55</v>
      </c>
      <c r="B28" s="123">
        <v>49</v>
      </c>
      <c r="C28" s="123">
        <v>54</v>
      </c>
      <c r="D28" s="123">
        <v>50</v>
      </c>
      <c r="E28" s="123">
        <v>50</v>
      </c>
      <c r="F28" s="123">
        <v>47</v>
      </c>
      <c r="G28" s="123">
        <v>51</v>
      </c>
      <c r="H28" s="123">
        <v>52</v>
      </c>
      <c r="I28" s="123">
        <v>48</v>
      </c>
      <c r="J28" s="123">
        <v>51</v>
      </c>
      <c r="K28" s="123">
        <v>52</v>
      </c>
      <c r="L28" s="123">
        <v>47</v>
      </c>
      <c r="M28" s="123">
        <v>51</v>
      </c>
      <c r="N28" s="123">
        <v>57</v>
      </c>
      <c r="O28" s="123">
        <v>58</v>
      </c>
      <c r="P28" s="123">
        <v>62</v>
      </c>
      <c r="Q28" s="123">
        <v>63</v>
      </c>
      <c r="R28" s="123">
        <v>60</v>
      </c>
      <c r="S28" s="123">
        <v>59</v>
      </c>
      <c r="T28" s="123">
        <v>58</v>
      </c>
      <c r="U28" s="123">
        <v>56</v>
      </c>
      <c r="V28" s="124">
        <v>62</v>
      </c>
      <c r="W28" s="49">
        <v>62</v>
      </c>
      <c r="X28" s="49">
        <v>62</v>
      </c>
      <c r="Y28" s="49">
        <v>60</v>
      </c>
    </row>
    <row r="29" spans="1:25" x14ac:dyDescent="0.25">
      <c r="A29" s="122" t="s">
        <v>57</v>
      </c>
      <c r="B29" s="123">
        <v>61</v>
      </c>
      <c r="C29" s="123">
        <v>63</v>
      </c>
      <c r="D29" s="123">
        <v>62</v>
      </c>
      <c r="E29" s="123">
        <v>53</v>
      </c>
      <c r="F29" s="123">
        <v>53</v>
      </c>
      <c r="G29" s="123">
        <v>54</v>
      </c>
      <c r="H29" s="123">
        <v>47</v>
      </c>
      <c r="I29" s="123">
        <v>50</v>
      </c>
      <c r="J29" s="123">
        <v>49</v>
      </c>
      <c r="K29" s="123">
        <v>47</v>
      </c>
      <c r="L29" s="123">
        <v>47</v>
      </c>
      <c r="M29" s="123">
        <v>47</v>
      </c>
      <c r="N29" s="123">
        <v>54</v>
      </c>
      <c r="O29" s="123">
        <v>55</v>
      </c>
      <c r="P29" s="123">
        <v>55</v>
      </c>
      <c r="Q29" s="123">
        <v>59</v>
      </c>
      <c r="R29" s="123">
        <v>56</v>
      </c>
      <c r="S29" s="123">
        <v>56</v>
      </c>
      <c r="T29" s="123">
        <v>55</v>
      </c>
      <c r="U29" s="123">
        <v>53</v>
      </c>
      <c r="V29" s="124">
        <v>54</v>
      </c>
      <c r="W29" s="49">
        <v>51</v>
      </c>
      <c r="X29" s="49">
        <v>49</v>
      </c>
      <c r="Y29" s="49">
        <v>47</v>
      </c>
    </row>
    <row r="30" spans="1:25" x14ac:dyDescent="0.25">
      <c r="A30" s="122" t="s">
        <v>58</v>
      </c>
      <c r="B30" s="123">
        <v>45</v>
      </c>
      <c r="C30" s="123">
        <v>57</v>
      </c>
      <c r="D30" s="123">
        <v>52</v>
      </c>
      <c r="E30" s="123">
        <v>48</v>
      </c>
      <c r="F30" s="123">
        <v>46</v>
      </c>
      <c r="G30" s="123">
        <v>49</v>
      </c>
      <c r="H30" s="123">
        <v>49</v>
      </c>
      <c r="I30" s="123">
        <v>50</v>
      </c>
      <c r="J30" s="123">
        <v>50</v>
      </c>
      <c r="K30" s="123">
        <v>47</v>
      </c>
      <c r="L30" s="123">
        <v>40</v>
      </c>
      <c r="M30" s="123">
        <v>50</v>
      </c>
      <c r="N30" s="123">
        <v>53</v>
      </c>
      <c r="O30" s="123">
        <v>57</v>
      </c>
      <c r="P30" s="123">
        <v>60</v>
      </c>
      <c r="Q30" s="123">
        <v>61</v>
      </c>
      <c r="R30" s="123">
        <v>60</v>
      </c>
      <c r="S30" s="123">
        <v>59</v>
      </c>
      <c r="T30" s="123">
        <v>60</v>
      </c>
      <c r="U30" s="123">
        <v>59</v>
      </c>
      <c r="V30" s="124">
        <v>63</v>
      </c>
      <c r="W30" s="49">
        <v>55</v>
      </c>
      <c r="X30" s="49">
        <v>59</v>
      </c>
      <c r="Y30" s="49">
        <v>60</v>
      </c>
    </row>
    <row r="31" spans="1:25" x14ac:dyDescent="0.25">
      <c r="A31" s="122" t="s">
        <v>59</v>
      </c>
      <c r="B31" s="123">
        <v>61</v>
      </c>
      <c r="C31" s="123">
        <v>60</v>
      </c>
      <c r="D31" s="123">
        <v>60</v>
      </c>
      <c r="E31" s="123">
        <v>59</v>
      </c>
      <c r="F31" s="123">
        <v>53</v>
      </c>
      <c r="G31" s="123">
        <v>52</v>
      </c>
      <c r="H31" s="123">
        <v>57</v>
      </c>
      <c r="I31" s="123">
        <v>61</v>
      </c>
      <c r="J31" s="123">
        <v>61</v>
      </c>
      <c r="K31" s="123">
        <v>58</v>
      </c>
      <c r="L31" s="123">
        <v>58</v>
      </c>
      <c r="M31" s="123">
        <v>56</v>
      </c>
      <c r="N31" s="123">
        <v>59</v>
      </c>
      <c r="O31" s="123">
        <v>60</v>
      </c>
      <c r="P31" s="123">
        <v>56</v>
      </c>
      <c r="Q31" s="123">
        <v>54</v>
      </c>
      <c r="R31" s="123">
        <v>51</v>
      </c>
      <c r="S31" s="123">
        <v>54</v>
      </c>
      <c r="T31" s="123">
        <v>56</v>
      </c>
      <c r="U31" s="123">
        <v>50</v>
      </c>
      <c r="V31" s="124">
        <v>48</v>
      </c>
      <c r="W31" s="49">
        <v>44</v>
      </c>
      <c r="X31" s="49">
        <v>44</v>
      </c>
      <c r="Y31" s="49">
        <v>41</v>
      </c>
    </row>
    <row r="32" spans="1:25" x14ac:dyDescent="0.25">
      <c r="A32" s="122" t="s">
        <v>60</v>
      </c>
      <c r="B32" s="123">
        <v>193</v>
      </c>
      <c r="C32" s="123">
        <v>181</v>
      </c>
      <c r="D32" s="123">
        <v>187</v>
      </c>
      <c r="E32" s="123">
        <v>174</v>
      </c>
      <c r="F32" s="123">
        <v>166</v>
      </c>
      <c r="G32" s="123">
        <v>161</v>
      </c>
      <c r="H32" s="123">
        <v>140</v>
      </c>
      <c r="I32" s="123">
        <v>138</v>
      </c>
      <c r="J32" s="123">
        <v>138</v>
      </c>
      <c r="K32" s="123">
        <v>137</v>
      </c>
      <c r="L32" s="123">
        <v>134</v>
      </c>
      <c r="M32" s="123">
        <v>131</v>
      </c>
      <c r="N32" s="123">
        <v>145</v>
      </c>
      <c r="O32" s="123">
        <v>142</v>
      </c>
      <c r="P32" s="123">
        <v>146</v>
      </c>
      <c r="Q32" s="123">
        <v>136</v>
      </c>
      <c r="R32" s="123">
        <v>126</v>
      </c>
      <c r="S32" s="123">
        <v>131</v>
      </c>
      <c r="T32" s="123">
        <v>130</v>
      </c>
      <c r="U32" s="123">
        <v>123</v>
      </c>
      <c r="V32" s="124">
        <v>120</v>
      </c>
      <c r="W32" s="49">
        <v>117</v>
      </c>
      <c r="X32" s="49">
        <v>115</v>
      </c>
      <c r="Y32" s="49">
        <v>106</v>
      </c>
    </row>
    <row r="33" spans="1:25" x14ac:dyDescent="0.25">
      <c r="A33" s="122" t="s">
        <v>62</v>
      </c>
      <c r="B33" s="123">
        <v>99</v>
      </c>
      <c r="C33" s="123">
        <v>89</v>
      </c>
      <c r="D33" s="123">
        <v>78</v>
      </c>
      <c r="E33" s="123">
        <v>76</v>
      </c>
      <c r="F33" s="123">
        <v>67</v>
      </c>
      <c r="G33" s="123">
        <v>61</v>
      </c>
      <c r="H33" s="123">
        <v>60</v>
      </c>
      <c r="I33" s="123">
        <v>59</v>
      </c>
      <c r="J33" s="123">
        <v>59</v>
      </c>
      <c r="K33" s="123">
        <v>59</v>
      </c>
      <c r="L33" s="123">
        <v>58</v>
      </c>
      <c r="M33" s="123">
        <v>57</v>
      </c>
      <c r="N33" s="123">
        <v>59</v>
      </c>
      <c r="O33" s="123">
        <v>67</v>
      </c>
      <c r="P33" s="123">
        <v>65</v>
      </c>
      <c r="Q33" s="123">
        <v>63</v>
      </c>
      <c r="R33" s="123">
        <v>58</v>
      </c>
      <c r="S33" s="123">
        <v>56</v>
      </c>
      <c r="T33" s="123">
        <v>58</v>
      </c>
      <c r="U33" s="123">
        <v>58</v>
      </c>
      <c r="V33" s="124">
        <v>55</v>
      </c>
      <c r="W33" s="49">
        <v>53</v>
      </c>
      <c r="X33" s="49">
        <v>49</v>
      </c>
      <c r="Y33" s="49">
        <v>49</v>
      </c>
    </row>
    <row r="34" spans="1:25" x14ac:dyDescent="0.25">
      <c r="A34" s="122" t="s">
        <v>63</v>
      </c>
      <c r="B34" s="123">
        <v>229</v>
      </c>
      <c r="C34" s="123">
        <v>219</v>
      </c>
      <c r="D34" s="123">
        <v>210</v>
      </c>
      <c r="E34" s="123">
        <v>210</v>
      </c>
      <c r="F34" s="123">
        <v>193</v>
      </c>
      <c r="G34" s="123">
        <v>180</v>
      </c>
      <c r="H34" s="123">
        <v>186</v>
      </c>
      <c r="I34" s="123">
        <v>176</v>
      </c>
      <c r="J34" s="123">
        <v>171</v>
      </c>
      <c r="K34" s="123">
        <v>162</v>
      </c>
      <c r="L34" s="123">
        <v>164</v>
      </c>
      <c r="M34" s="123">
        <v>176</v>
      </c>
      <c r="N34" s="123">
        <v>202</v>
      </c>
      <c r="O34" s="123">
        <v>222</v>
      </c>
      <c r="P34" s="123">
        <v>215</v>
      </c>
      <c r="Q34" s="123">
        <v>206</v>
      </c>
      <c r="R34" s="123">
        <v>192</v>
      </c>
      <c r="S34" s="123">
        <v>192</v>
      </c>
      <c r="T34" s="123">
        <v>191</v>
      </c>
      <c r="U34" s="123">
        <v>179</v>
      </c>
      <c r="V34" s="124">
        <v>173</v>
      </c>
      <c r="W34" s="49">
        <v>170</v>
      </c>
      <c r="X34" s="49">
        <v>169</v>
      </c>
      <c r="Y34" s="49">
        <v>164</v>
      </c>
    </row>
    <row r="35" spans="1:25" x14ac:dyDescent="0.25">
      <c r="A35" s="122" t="s">
        <v>64</v>
      </c>
      <c r="B35" s="123">
        <v>543</v>
      </c>
      <c r="C35" s="123">
        <v>478</v>
      </c>
      <c r="D35" s="123">
        <v>451</v>
      </c>
      <c r="E35" s="123">
        <v>414</v>
      </c>
      <c r="F35" s="123">
        <v>381</v>
      </c>
      <c r="G35" s="123">
        <v>355</v>
      </c>
      <c r="H35" s="123">
        <v>352</v>
      </c>
      <c r="I35" s="123">
        <v>353</v>
      </c>
      <c r="J35" s="123">
        <v>346</v>
      </c>
      <c r="K35" s="123">
        <v>339</v>
      </c>
      <c r="L35" s="123">
        <v>337</v>
      </c>
      <c r="M35" s="123">
        <v>344</v>
      </c>
      <c r="N35" s="123">
        <v>405</v>
      </c>
      <c r="O35" s="123">
        <v>433</v>
      </c>
      <c r="P35" s="123">
        <v>431</v>
      </c>
      <c r="Q35" s="123">
        <v>410</v>
      </c>
      <c r="R35" s="123">
        <v>407</v>
      </c>
      <c r="S35" s="123">
        <v>400</v>
      </c>
      <c r="T35" s="123">
        <v>389</v>
      </c>
      <c r="U35" s="123">
        <v>381</v>
      </c>
      <c r="V35" s="124">
        <v>368</v>
      </c>
      <c r="W35" s="49">
        <v>352</v>
      </c>
      <c r="X35" s="49">
        <v>342</v>
      </c>
      <c r="Y35" s="49">
        <v>323</v>
      </c>
    </row>
    <row r="36" spans="1:25" x14ac:dyDescent="0.25">
      <c r="A36" s="122" t="s">
        <v>65</v>
      </c>
      <c r="B36" s="123">
        <v>24</v>
      </c>
      <c r="C36" s="123">
        <v>20</v>
      </c>
      <c r="D36" s="123">
        <v>17</v>
      </c>
      <c r="E36" s="123">
        <v>16</v>
      </c>
      <c r="F36" s="123">
        <v>15</v>
      </c>
      <c r="G36" s="123">
        <v>15</v>
      </c>
      <c r="H36" s="123">
        <v>14</v>
      </c>
      <c r="I36" s="123">
        <v>13</v>
      </c>
      <c r="J36" s="123">
        <v>12</v>
      </c>
      <c r="K36" s="123">
        <v>13</v>
      </c>
      <c r="L36" s="123">
        <v>12</v>
      </c>
      <c r="M36" s="123">
        <v>14</v>
      </c>
      <c r="N36" s="123">
        <v>15</v>
      </c>
      <c r="O36" s="123">
        <v>12</v>
      </c>
      <c r="P36" s="123">
        <v>14</v>
      </c>
      <c r="Q36" s="123">
        <v>16</v>
      </c>
      <c r="R36" s="123">
        <v>17</v>
      </c>
      <c r="S36" s="123">
        <v>19</v>
      </c>
      <c r="T36" s="123">
        <v>21</v>
      </c>
      <c r="U36" s="123">
        <v>21</v>
      </c>
      <c r="V36" s="124">
        <v>19</v>
      </c>
      <c r="W36" s="49">
        <v>19</v>
      </c>
      <c r="X36" s="49">
        <v>18</v>
      </c>
      <c r="Y36" s="49">
        <v>18</v>
      </c>
    </row>
    <row r="37" spans="1:25" x14ac:dyDescent="0.25">
      <c r="A37" s="122" t="s">
        <v>66</v>
      </c>
      <c r="B37" s="123">
        <v>183</v>
      </c>
      <c r="C37" s="123">
        <v>165</v>
      </c>
      <c r="D37" s="123">
        <v>144</v>
      </c>
      <c r="E37" s="123">
        <v>147</v>
      </c>
      <c r="F37" s="123">
        <v>128</v>
      </c>
      <c r="G37" s="123">
        <v>125</v>
      </c>
      <c r="H37" s="123">
        <v>120</v>
      </c>
      <c r="I37" s="123">
        <v>116</v>
      </c>
      <c r="J37" s="123">
        <v>115</v>
      </c>
      <c r="K37" s="123">
        <v>107</v>
      </c>
      <c r="L37" s="123">
        <v>107</v>
      </c>
      <c r="M37" s="123">
        <v>115</v>
      </c>
      <c r="N37" s="123">
        <v>112</v>
      </c>
      <c r="O37" s="123">
        <v>118</v>
      </c>
      <c r="P37" s="123">
        <v>121</v>
      </c>
      <c r="Q37" s="123">
        <v>117</v>
      </c>
      <c r="R37" s="123">
        <v>114</v>
      </c>
      <c r="S37" s="123">
        <v>116</v>
      </c>
      <c r="T37" s="123">
        <v>118</v>
      </c>
      <c r="U37" s="123">
        <v>109</v>
      </c>
      <c r="V37" s="124">
        <v>111</v>
      </c>
      <c r="W37" s="49">
        <v>104</v>
      </c>
      <c r="X37" s="49">
        <v>100</v>
      </c>
      <c r="Y37" s="49">
        <v>99</v>
      </c>
    </row>
    <row r="38" spans="1:25" x14ac:dyDescent="0.25">
      <c r="A38" s="122" t="s">
        <v>67</v>
      </c>
      <c r="B38" s="123">
        <v>1183</v>
      </c>
      <c r="C38" s="123">
        <v>1141</v>
      </c>
      <c r="D38" s="123">
        <v>1047</v>
      </c>
      <c r="E38" s="123">
        <v>991</v>
      </c>
      <c r="F38" s="123">
        <v>1000</v>
      </c>
      <c r="G38" s="123">
        <v>1011</v>
      </c>
      <c r="H38" s="123">
        <v>1042</v>
      </c>
      <c r="I38" s="123">
        <v>1078</v>
      </c>
      <c r="J38" s="123">
        <v>1052</v>
      </c>
      <c r="K38" s="123">
        <v>1065</v>
      </c>
      <c r="L38" s="123">
        <v>1033</v>
      </c>
      <c r="M38" s="123">
        <v>1112</v>
      </c>
      <c r="N38" s="123">
        <v>1258</v>
      </c>
      <c r="O38" s="123">
        <v>1338</v>
      </c>
      <c r="P38" s="123">
        <v>1290</v>
      </c>
      <c r="Q38" s="123">
        <v>1235</v>
      </c>
      <c r="R38" s="123">
        <v>1204</v>
      </c>
      <c r="S38" s="123">
        <v>1204</v>
      </c>
      <c r="T38" s="123">
        <v>1184</v>
      </c>
      <c r="U38" s="123">
        <v>1082</v>
      </c>
      <c r="V38" s="124">
        <v>1056</v>
      </c>
      <c r="W38" s="49">
        <v>1013</v>
      </c>
      <c r="X38" s="49">
        <v>974</v>
      </c>
      <c r="Y38" s="49">
        <v>938</v>
      </c>
    </row>
    <row r="39" spans="1:25" x14ac:dyDescent="0.25">
      <c r="A39" s="126" t="s">
        <v>97</v>
      </c>
      <c r="B39" s="127">
        <v>11</v>
      </c>
      <c r="C39" s="127">
        <v>12</v>
      </c>
      <c r="D39" s="123">
        <v>12</v>
      </c>
      <c r="E39" s="123">
        <v>12</v>
      </c>
      <c r="F39" s="123">
        <v>12</v>
      </c>
      <c r="G39" s="123">
        <v>11</v>
      </c>
      <c r="H39" s="123">
        <v>9</v>
      </c>
      <c r="I39" s="123">
        <v>9</v>
      </c>
      <c r="J39" s="123">
        <v>15</v>
      </c>
      <c r="K39" s="123">
        <v>15</v>
      </c>
      <c r="L39" s="123">
        <v>13</v>
      </c>
      <c r="M39" s="123">
        <v>13</v>
      </c>
      <c r="N39" s="123">
        <v>16</v>
      </c>
      <c r="O39" s="123">
        <v>11</v>
      </c>
      <c r="P39" s="123">
        <v>8</v>
      </c>
      <c r="Q39" s="123">
        <v>9</v>
      </c>
      <c r="R39" s="123">
        <v>6</v>
      </c>
      <c r="S39" s="123">
        <v>20</v>
      </c>
      <c r="T39" s="123">
        <v>22</v>
      </c>
      <c r="U39" s="123">
        <v>19</v>
      </c>
      <c r="V39" s="124">
        <v>18</v>
      </c>
      <c r="W39" s="49">
        <v>16</v>
      </c>
      <c r="X39" s="49">
        <v>16</v>
      </c>
      <c r="Y39" s="49">
        <v>16</v>
      </c>
    </row>
    <row r="40" spans="1:25" x14ac:dyDescent="0.25">
      <c r="A40" s="128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0"/>
    </row>
    <row r="41" spans="1:25" x14ac:dyDescent="0.25">
      <c r="A41" s="128"/>
      <c r="B41" s="128"/>
      <c r="C41" s="128"/>
      <c r="D41" s="131"/>
      <c r="E41" s="131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30"/>
    </row>
    <row r="42" spans="1:25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30"/>
    </row>
    <row r="43" spans="1:25" ht="19.5" thickBot="1" x14ac:dyDescent="0.3">
      <c r="A43" s="132" t="s">
        <v>10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30"/>
    </row>
    <row r="44" spans="1:25" ht="15.75" thickBot="1" x14ac:dyDescent="0.3">
      <c r="A44" s="113"/>
      <c r="B44" s="133">
        <v>1997</v>
      </c>
      <c r="C44" s="134">
        <v>1998</v>
      </c>
      <c r="D44" s="134">
        <v>1999</v>
      </c>
      <c r="E44" s="134">
        <v>2000</v>
      </c>
      <c r="F44" s="134">
        <v>2001</v>
      </c>
      <c r="G44" s="134">
        <v>2002</v>
      </c>
      <c r="H44" s="134">
        <v>2003</v>
      </c>
      <c r="I44" s="134">
        <v>2004</v>
      </c>
      <c r="J44" s="134">
        <v>2005</v>
      </c>
      <c r="K44" s="134">
        <v>2006</v>
      </c>
      <c r="L44" s="134">
        <v>2007</v>
      </c>
      <c r="M44" s="134">
        <v>2008</v>
      </c>
      <c r="N44" s="135">
        <v>2009</v>
      </c>
      <c r="O44" s="135">
        <v>2010</v>
      </c>
      <c r="P44" s="135">
        <v>2011</v>
      </c>
      <c r="Q44" s="135">
        <v>2012</v>
      </c>
      <c r="R44" s="135">
        <v>2013</v>
      </c>
      <c r="S44" s="135">
        <v>2014</v>
      </c>
      <c r="T44" s="135">
        <v>2015</v>
      </c>
      <c r="U44" s="135">
        <v>2016</v>
      </c>
      <c r="V44" s="135">
        <v>2017</v>
      </c>
      <c r="W44" s="135">
        <v>2018</v>
      </c>
      <c r="X44" s="135">
        <v>2019</v>
      </c>
      <c r="Y44" s="135" t="s">
        <v>369</v>
      </c>
    </row>
    <row r="45" spans="1:25" s="117" customFormat="1" x14ac:dyDescent="0.25">
      <c r="A45" s="118" t="s">
        <v>95</v>
      </c>
      <c r="B45" s="119">
        <v>630588</v>
      </c>
      <c r="C45" s="119">
        <v>592956</v>
      </c>
      <c r="D45" s="119">
        <v>533340</v>
      </c>
      <c r="E45" s="119">
        <v>534573</v>
      </c>
      <c r="F45" s="119">
        <v>528022</v>
      </c>
      <c r="G45" s="119">
        <v>531213</v>
      </c>
      <c r="H45" s="119">
        <v>545897</v>
      </c>
      <c r="I45" s="119">
        <v>570855</v>
      </c>
      <c r="J45" s="119">
        <v>587630</v>
      </c>
      <c r="K45" s="119">
        <v>612080</v>
      </c>
      <c r="L45" s="119">
        <v>637621</v>
      </c>
      <c r="M45" s="119">
        <v>652854</v>
      </c>
      <c r="N45" s="119">
        <v>641446</v>
      </c>
      <c r="O45" s="119">
        <v>665556</v>
      </c>
      <c r="P45" s="119">
        <v>679926</v>
      </c>
      <c r="Q45" s="119">
        <v>676425</v>
      </c>
      <c r="R45" s="119">
        <v>676883</v>
      </c>
      <c r="S45" s="119">
        <v>685732</v>
      </c>
      <c r="T45" s="119">
        <v>711827</v>
      </c>
      <c r="U45" s="119">
        <v>726261</v>
      </c>
      <c r="V45" s="120">
        <v>717651</v>
      </c>
      <c r="W45" s="121">
        <v>709507</v>
      </c>
      <c r="X45" s="121">
        <v>705999</v>
      </c>
      <c r="Y45" s="121">
        <v>661095</v>
      </c>
    </row>
    <row r="46" spans="1:25" s="117" customFormat="1" x14ac:dyDescent="0.25">
      <c r="A46" s="122" t="s">
        <v>39</v>
      </c>
      <c r="B46" s="123">
        <v>144967</v>
      </c>
      <c r="C46" s="123">
        <v>138531</v>
      </c>
      <c r="D46" s="123">
        <v>126241</v>
      </c>
      <c r="E46" s="123">
        <v>128329</v>
      </c>
      <c r="F46" s="123">
        <v>126973</v>
      </c>
      <c r="G46" s="123">
        <v>129781</v>
      </c>
      <c r="H46" s="123">
        <v>135387</v>
      </c>
      <c r="I46" s="123">
        <v>140712</v>
      </c>
      <c r="J46" s="123">
        <v>142315</v>
      </c>
      <c r="K46" s="123">
        <v>146816</v>
      </c>
      <c r="L46" s="123">
        <v>149138</v>
      </c>
      <c r="M46" s="123">
        <v>145451</v>
      </c>
      <c r="N46" s="123">
        <v>141424</v>
      </c>
      <c r="O46" s="123">
        <v>148916</v>
      </c>
      <c r="P46" s="123">
        <v>151395</v>
      </c>
      <c r="Q46" s="123">
        <v>149529</v>
      </c>
      <c r="R46" s="123">
        <v>153584</v>
      </c>
      <c r="S46" s="123">
        <v>158513</v>
      </c>
      <c r="T46" s="123">
        <v>168608</v>
      </c>
      <c r="U46" s="123">
        <v>174552</v>
      </c>
      <c r="V46" s="124">
        <v>172271</v>
      </c>
      <c r="W46" s="49">
        <v>168898</v>
      </c>
      <c r="X46" s="49">
        <v>167469</v>
      </c>
      <c r="Y46" s="49">
        <v>156325</v>
      </c>
    </row>
    <row r="47" spans="1:25" x14ac:dyDescent="0.25">
      <c r="A47" s="122" t="s">
        <v>41</v>
      </c>
      <c r="B47" s="123">
        <v>41743</v>
      </c>
      <c r="C47" s="123">
        <v>38837</v>
      </c>
      <c r="D47" s="123">
        <v>35984</v>
      </c>
      <c r="E47" s="123">
        <v>35877</v>
      </c>
      <c r="F47" s="123">
        <v>33846</v>
      </c>
      <c r="G47" s="123">
        <v>33394</v>
      </c>
      <c r="H47" s="123">
        <v>32770</v>
      </c>
      <c r="I47" s="123">
        <v>34615</v>
      </c>
      <c r="J47" s="123">
        <v>34363</v>
      </c>
      <c r="K47" s="123">
        <v>34937</v>
      </c>
      <c r="L47" s="123">
        <v>36894</v>
      </c>
      <c r="M47" s="123">
        <v>36394</v>
      </c>
      <c r="N47" s="123">
        <v>35603</v>
      </c>
      <c r="O47" s="123">
        <v>36927</v>
      </c>
      <c r="P47" s="123">
        <v>37238</v>
      </c>
      <c r="Q47" s="123">
        <v>38681</v>
      </c>
      <c r="R47" s="123">
        <v>40610</v>
      </c>
      <c r="S47" s="123">
        <v>40839</v>
      </c>
      <c r="T47" s="123">
        <v>42407</v>
      </c>
      <c r="U47" s="123">
        <v>43936</v>
      </c>
      <c r="V47" s="124">
        <v>43308</v>
      </c>
      <c r="W47" s="49">
        <v>43391</v>
      </c>
      <c r="X47" s="49">
        <v>43112</v>
      </c>
      <c r="Y47" s="49">
        <v>40705</v>
      </c>
    </row>
    <row r="48" spans="1:25" x14ac:dyDescent="0.25">
      <c r="A48" s="122" t="s">
        <v>96</v>
      </c>
      <c r="B48" s="123">
        <v>194435</v>
      </c>
      <c r="C48" s="123">
        <v>178602</v>
      </c>
      <c r="D48" s="123">
        <v>159893</v>
      </c>
      <c r="E48" s="123">
        <v>157272</v>
      </c>
      <c r="F48" s="123">
        <v>156451</v>
      </c>
      <c r="G48" s="123">
        <v>159236</v>
      </c>
      <c r="H48" s="123">
        <v>164902</v>
      </c>
      <c r="I48" s="123">
        <v>174596</v>
      </c>
      <c r="J48" s="123">
        <v>186534</v>
      </c>
      <c r="K48" s="123">
        <v>194014</v>
      </c>
      <c r="L48" s="123">
        <v>205628</v>
      </c>
      <c r="M48" s="123">
        <v>208629</v>
      </c>
      <c r="N48" s="123">
        <v>209675</v>
      </c>
      <c r="O48" s="123">
        <v>214561</v>
      </c>
      <c r="P48" s="123">
        <v>214395</v>
      </c>
      <c r="Q48" s="123">
        <v>210368</v>
      </c>
      <c r="R48" s="123">
        <v>205980</v>
      </c>
      <c r="S48" s="123">
        <v>201033</v>
      </c>
      <c r="T48" s="123">
        <v>203390</v>
      </c>
      <c r="U48" s="123">
        <v>200820</v>
      </c>
      <c r="V48" s="124">
        <v>193389</v>
      </c>
      <c r="W48" s="49">
        <v>189257</v>
      </c>
      <c r="X48" s="49">
        <v>182356</v>
      </c>
      <c r="Y48" s="49">
        <v>164191</v>
      </c>
    </row>
    <row r="49" spans="1:25" x14ac:dyDescent="0.25">
      <c r="A49" s="122" t="s">
        <v>43</v>
      </c>
      <c r="B49" s="123">
        <v>12207</v>
      </c>
      <c r="C49" s="123">
        <v>12323</v>
      </c>
      <c r="D49" s="123">
        <v>10961</v>
      </c>
      <c r="E49" s="123">
        <v>11611</v>
      </c>
      <c r="F49" s="123">
        <v>11355</v>
      </c>
      <c r="G49" s="123">
        <v>12158</v>
      </c>
      <c r="H49" s="123">
        <v>12010</v>
      </c>
      <c r="I49" s="123">
        <v>11920</v>
      </c>
      <c r="J49" s="123">
        <v>12216</v>
      </c>
      <c r="K49" s="123">
        <v>13107</v>
      </c>
      <c r="L49" s="123">
        <v>13707</v>
      </c>
      <c r="M49" s="123">
        <v>14179</v>
      </c>
      <c r="N49" s="123">
        <v>13421</v>
      </c>
      <c r="O49" s="123">
        <v>13367</v>
      </c>
      <c r="P49" s="123">
        <v>13962</v>
      </c>
      <c r="Q49" s="123">
        <v>14642</v>
      </c>
      <c r="R49" s="123">
        <v>14076</v>
      </c>
      <c r="S49" s="123">
        <v>14572</v>
      </c>
      <c r="T49" s="123">
        <v>14220</v>
      </c>
      <c r="U49" s="123">
        <v>15898</v>
      </c>
      <c r="V49" s="124">
        <v>16976</v>
      </c>
      <c r="W49" s="49">
        <v>16909</v>
      </c>
      <c r="X49" s="49">
        <v>16580</v>
      </c>
      <c r="Y49" s="49">
        <v>16397</v>
      </c>
    </row>
    <row r="50" spans="1:25" x14ac:dyDescent="0.25">
      <c r="A50" s="122" t="s">
        <v>44</v>
      </c>
      <c r="B50" s="123">
        <v>7223</v>
      </c>
      <c r="C50" s="123">
        <v>6150</v>
      </c>
      <c r="D50" s="123">
        <v>5591</v>
      </c>
      <c r="E50" s="123">
        <v>5776</v>
      </c>
      <c r="F50" s="123">
        <v>5455</v>
      </c>
      <c r="G50" s="123">
        <v>5730</v>
      </c>
      <c r="H50" s="123">
        <v>5049</v>
      </c>
      <c r="I50" s="123">
        <v>5948</v>
      </c>
      <c r="J50" s="123">
        <v>5606</v>
      </c>
      <c r="K50" s="123">
        <v>6239</v>
      </c>
      <c r="L50" s="123">
        <v>6433</v>
      </c>
      <c r="M50" s="123">
        <v>6254</v>
      </c>
      <c r="N50" s="123">
        <v>6266</v>
      </c>
      <c r="O50" s="123">
        <v>6009</v>
      </c>
      <c r="P50" s="123">
        <v>6091</v>
      </c>
      <c r="Q50" s="123">
        <v>5860</v>
      </c>
      <c r="R50" s="123">
        <v>5642</v>
      </c>
      <c r="S50" s="123">
        <v>5946</v>
      </c>
      <c r="T50" s="123">
        <v>6318</v>
      </c>
      <c r="U50" s="123">
        <v>6743</v>
      </c>
      <c r="V50" s="124">
        <v>6579</v>
      </c>
      <c r="W50" s="49">
        <v>6475</v>
      </c>
      <c r="X50" s="49">
        <v>6228</v>
      </c>
      <c r="Y50" s="49">
        <v>5977</v>
      </c>
    </row>
    <row r="51" spans="1:25" x14ac:dyDescent="0.25">
      <c r="A51" s="122" t="s">
        <v>45</v>
      </c>
      <c r="B51" s="123">
        <v>14927</v>
      </c>
      <c r="C51" s="123">
        <v>14641</v>
      </c>
      <c r="D51" s="123">
        <v>12534</v>
      </c>
      <c r="E51" s="123">
        <v>13450</v>
      </c>
      <c r="F51" s="123">
        <v>13474</v>
      </c>
      <c r="G51" s="123">
        <v>13035</v>
      </c>
      <c r="H51" s="123">
        <v>13289</v>
      </c>
      <c r="I51" s="123">
        <v>14473</v>
      </c>
      <c r="J51" s="123">
        <v>14642</v>
      </c>
      <c r="K51" s="123">
        <v>14161</v>
      </c>
      <c r="L51" s="123">
        <v>14535</v>
      </c>
      <c r="M51" s="123">
        <v>14279</v>
      </c>
      <c r="N51" s="123">
        <v>12617</v>
      </c>
      <c r="O51" s="123">
        <v>12928</v>
      </c>
      <c r="P51" s="123">
        <v>13229</v>
      </c>
      <c r="Q51" s="123">
        <v>13503</v>
      </c>
      <c r="R51" s="123">
        <v>13303</v>
      </c>
      <c r="S51" s="123">
        <v>14053</v>
      </c>
      <c r="T51" s="123">
        <v>15120</v>
      </c>
      <c r="U51" s="123">
        <v>15226</v>
      </c>
      <c r="V51" s="124">
        <v>15584</v>
      </c>
      <c r="W51" s="49">
        <v>15843</v>
      </c>
      <c r="X51" s="49">
        <v>16221</v>
      </c>
      <c r="Y51" s="49">
        <v>15757</v>
      </c>
    </row>
    <row r="52" spans="1:25" x14ac:dyDescent="0.25">
      <c r="A52" s="122" t="s">
        <v>47</v>
      </c>
      <c r="B52" s="123">
        <v>657</v>
      </c>
      <c r="C52" s="123">
        <v>571</v>
      </c>
      <c r="D52" s="123">
        <v>469</v>
      </c>
      <c r="E52" s="123">
        <v>484</v>
      </c>
      <c r="F52" s="123">
        <v>385</v>
      </c>
      <c r="G52" s="123">
        <v>143</v>
      </c>
      <c r="H52" s="123">
        <v>144</v>
      </c>
      <c r="I52" s="123">
        <v>191</v>
      </c>
      <c r="J52" s="123"/>
      <c r="K52" s="123"/>
      <c r="L52" s="123"/>
      <c r="M52" s="123"/>
      <c r="N52" s="123"/>
      <c r="O52" s="123">
        <v>398</v>
      </c>
      <c r="P52" s="123">
        <v>455</v>
      </c>
      <c r="Q52" s="123">
        <v>451</v>
      </c>
      <c r="R52" s="123">
        <v>545</v>
      </c>
      <c r="S52" s="123">
        <v>720</v>
      </c>
      <c r="T52" s="123">
        <v>794</v>
      </c>
      <c r="U52" s="123">
        <v>932</v>
      </c>
      <c r="V52" s="124">
        <v>1236</v>
      </c>
      <c r="W52" s="49">
        <v>1508</v>
      </c>
      <c r="X52" s="49">
        <v>1700</v>
      </c>
      <c r="Y52" s="49">
        <v>1833</v>
      </c>
    </row>
    <row r="53" spans="1:25" x14ac:dyDescent="0.25">
      <c r="A53" s="122" t="s">
        <v>48</v>
      </c>
      <c r="B53" s="123">
        <v>4945</v>
      </c>
      <c r="C53" s="123">
        <v>5416</v>
      </c>
      <c r="D53" s="123">
        <v>5483</v>
      </c>
      <c r="E53" s="123">
        <v>6829</v>
      </c>
      <c r="F53" s="123">
        <v>8006</v>
      </c>
      <c r="G53" s="123">
        <v>8785</v>
      </c>
      <c r="H53" s="123">
        <v>9229</v>
      </c>
      <c r="I53" s="123">
        <v>9785</v>
      </c>
      <c r="J53" s="123">
        <v>9710</v>
      </c>
      <c r="K53" s="123">
        <v>10103</v>
      </c>
      <c r="L53" s="123">
        <v>10777</v>
      </c>
      <c r="M53" s="123">
        <v>10921</v>
      </c>
      <c r="N53" s="123">
        <v>11124</v>
      </c>
      <c r="O53" s="123">
        <v>11835</v>
      </c>
      <c r="P53" s="123">
        <v>11526</v>
      </c>
      <c r="Q53" s="123">
        <v>11589</v>
      </c>
      <c r="R53" s="123">
        <v>12757</v>
      </c>
      <c r="S53" s="123">
        <v>12951</v>
      </c>
      <c r="T53" s="123">
        <v>14231</v>
      </c>
      <c r="U53" s="123">
        <v>14766</v>
      </c>
      <c r="V53" s="124">
        <v>14708</v>
      </c>
      <c r="W53" s="49">
        <v>14895</v>
      </c>
      <c r="X53" s="49">
        <v>15698</v>
      </c>
      <c r="Y53" s="49">
        <v>15269</v>
      </c>
    </row>
    <row r="54" spans="1:25" x14ac:dyDescent="0.25">
      <c r="A54" s="122" t="s">
        <v>49</v>
      </c>
      <c r="B54" s="123">
        <v>3447</v>
      </c>
      <c r="C54" s="123">
        <v>2751</v>
      </c>
      <c r="D54" s="123">
        <v>2763</v>
      </c>
      <c r="E54" s="123">
        <v>2774</v>
      </c>
      <c r="F54" s="123">
        <v>2763</v>
      </c>
      <c r="G54" s="123">
        <v>2440</v>
      </c>
      <c r="H54" s="123">
        <v>2536</v>
      </c>
      <c r="I54" s="123">
        <v>2302</v>
      </c>
      <c r="J54" s="123">
        <v>2188</v>
      </c>
      <c r="K54" s="123">
        <v>2293</v>
      </c>
      <c r="L54" s="123">
        <v>2446</v>
      </c>
      <c r="M54" s="123">
        <v>2807</v>
      </c>
      <c r="N54" s="123">
        <v>2524</v>
      </c>
      <c r="O54" s="123">
        <v>2597</v>
      </c>
      <c r="P54" s="123">
        <v>2873</v>
      </c>
      <c r="Q54" s="123">
        <v>2926</v>
      </c>
      <c r="R54" s="123">
        <v>3030</v>
      </c>
      <c r="S54" s="123">
        <v>2965</v>
      </c>
      <c r="T54" s="123">
        <v>3246</v>
      </c>
      <c r="U54" s="123">
        <v>3546</v>
      </c>
      <c r="V54" s="124">
        <v>3584</v>
      </c>
      <c r="W54" s="49">
        <v>2782</v>
      </c>
      <c r="X54" s="49">
        <v>3070</v>
      </c>
      <c r="Y54" s="49">
        <v>2845</v>
      </c>
    </row>
    <row r="55" spans="1:25" x14ac:dyDescent="0.25">
      <c r="A55" s="122" t="s">
        <v>51</v>
      </c>
      <c r="B55" s="123">
        <v>1787</v>
      </c>
      <c r="C55" s="123">
        <v>1827</v>
      </c>
      <c r="D55" s="123">
        <v>2057</v>
      </c>
      <c r="E55" s="123">
        <v>2237</v>
      </c>
      <c r="F55" s="123">
        <v>2594</v>
      </c>
      <c r="G55" s="123">
        <v>2760</v>
      </c>
      <c r="H55" s="123">
        <v>2962</v>
      </c>
      <c r="I55" s="123">
        <v>2916</v>
      </c>
      <c r="J55" s="123">
        <v>2894</v>
      </c>
      <c r="K55" s="123">
        <v>3212</v>
      </c>
      <c r="L55" s="123">
        <v>3319</v>
      </c>
      <c r="M55" s="123">
        <v>3566</v>
      </c>
      <c r="N55" s="123">
        <v>3362</v>
      </c>
      <c r="O55" s="123">
        <v>3578</v>
      </c>
      <c r="P55" s="123">
        <v>3910</v>
      </c>
      <c r="Q55" s="123">
        <v>3888</v>
      </c>
      <c r="R55" s="123">
        <v>3655</v>
      </c>
      <c r="S55" s="123">
        <v>3478</v>
      </c>
      <c r="T55" s="123">
        <v>3179</v>
      </c>
      <c r="U55" s="123">
        <v>3328</v>
      </c>
      <c r="V55" s="124">
        <v>3151</v>
      </c>
      <c r="W55" s="49">
        <v>3325</v>
      </c>
      <c r="X55" s="49">
        <v>3422</v>
      </c>
      <c r="Y55" s="49">
        <v>3537</v>
      </c>
    </row>
    <row r="56" spans="1:25" x14ac:dyDescent="0.25">
      <c r="A56" s="122" t="s">
        <v>52</v>
      </c>
      <c r="B56" s="123">
        <v>36894</v>
      </c>
      <c r="C56" s="123">
        <v>32331</v>
      </c>
      <c r="D56" s="123">
        <v>29689</v>
      </c>
      <c r="E56" s="123">
        <v>31515</v>
      </c>
      <c r="F56" s="123">
        <v>31737</v>
      </c>
      <c r="G56" s="123">
        <v>32866</v>
      </c>
      <c r="H56" s="123">
        <v>34383</v>
      </c>
      <c r="I56" s="123">
        <v>36753</v>
      </c>
      <c r="J56" s="123">
        <v>39823</v>
      </c>
      <c r="K56" s="123">
        <v>42195</v>
      </c>
      <c r="L56" s="123">
        <v>46956</v>
      </c>
      <c r="M56" s="123">
        <v>56880</v>
      </c>
      <c r="N56" s="123">
        <v>53766</v>
      </c>
      <c r="O56" s="123">
        <v>59047</v>
      </c>
      <c r="P56" s="123">
        <v>66580</v>
      </c>
      <c r="Q56" s="123">
        <v>68037</v>
      </c>
      <c r="R56" s="123">
        <v>67710</v>
      </c>
      <c r="S56" s="123">
        <v>69774</v>
      </c>
      <c r="T56" s="123">
        <v>73140</v>
      </c>
      <c r="U56" s="123">
        <v>76653</v>
      </c>
      <c r="V56" s="124">
        <v>76168</v>
      </c>
      <c r="W56" s="49">
        <v>76194</v>
      </c>
      <c r="X56" s="49">
        <v>80565</v>
      </c>
      <c r="Y56" s="49">
        <v>76617</v>
      </c>
    </row>
    <row r="57" spans="1:25" x14ac:dyDescent="0.25">
      <c r="A57" s="122" t="s">
        <v>55</v>
      </c>
      <c r="B57" s="123">
        <v>2153</v>
      </c>
      <c r="C57" s="123">
        <v>2284</v>
      </c>
      <c r="D57" s="123">
        <v>2093</v>
      </c>
      <c r="E57" s="123">
        <v>1834</v>
      </c>
      <c r="F57" s="123">
        <v>1804</v>
      </c>
      <c r="G57" s="123">
        <v>1746</v>
      </c>
      <c r="H57" s="123">
        <v>1781</v>
      </c>
      <c r="I57" s="123">
        <v>1871</v>
      </c>
      <c r="J57" s="123">
        <v>1824</v>
      </c>
      <c r="K57" s="123">
        <v>1769</v>
      </c>
      <c r="L57" s="123">
        <v>1735</v>
      </c>
      <c r="M57" s="123">
        <v>1804</v>
      </c>
      <c r="N57" s="123">
        <v>1923</v>
      </c>
      <c r="O57" s="123">
        <v>1913</v>
      </c>
      <c r="P57" s="123">
        <v>1999</v>
      </c>
      <c r="Q57" s="123">
        <v>2199</v>
      </c>
      <c r="R57" s="123">
        <v>1938</v>
      </c>
      <c r="S57" s="123">
        <v>1955</v>
      </c>
      <c r="T57" s="123">
        <v>2050</v>
      </c>
      <c r="U57" s="136">
        <v>2210</v>
      </c>
      <c r="V57" s="124">
        <v>2681</v>
      </c>
      <c r="W57" s="49">
        <v>2604</v>
      </c>
      <c r="X57" s="49">
        <v>2696</v>
      </c>
      <c r="Y57" s="49">
        <v>2655</v>
      </c>
    </row>
    <row r="58" spans="1:25" x14ac:dyDescent="0.25">
      <c r="A58" s="122" t="s">
        <v>57</v>
      </c>
      <c r="B58" s="123">
        <v>2786</v>
      </c>
      <c r="C58" s="123">
        <v>2824</v>
      </c>
      <c r="D58" s="123">
        <v>2481</v>
      </c>
      <c r="E58" s="123">
        <v>2084</v>
      </c>
      <c r="F58" s="123">
        <v>2047</v>
      </c>
      <c r="G58" s="123">
        <v>1968</v>
      </c>
      <c r="H58" s="123">
        <v>1912</v>
      </c>
      <c r="I58" s="123">
        <v>1990</v>
      </c>
      <c r="J58" s="123">
        <v>2016</v>
      </c>
      <c r="K58" s="123">
        <v>2017</v>
      </c>
      <c r="L58" s="123">
        <v>1961</v>
      </c>
      <c r="M58" s="123">
        <v>2266</v>
      </c>
      <c r="N58" s="123">
        <v>2530</v>
      </c>
      <c r="O58" s="123">
        <v>2689</v>
      </c>
      <c r="P58" s="123">
        <v>2795</v>
      </c>
      <c r="Q58" s="123">
        <v>2597</v>
      </c>
      <c r="R58" s="123">
        <v>2742</v>
      </c>
      <c r="S58" s="123">
        <v>3062</v>
      </c>
      <c r="T58" s="123">
        <v>3229</v>
      </c>
      <c r="U58" s="123">
        <v>3347</v>
      </c>
      <c r="V58" s="124">
        <v>3137</v>
      </c>
      <c r="W58" s="49">
        <v>3162</v>
      </c>
      <c r="X58" s="49">
        <v>2980</v>
      </c>
      <c r="Y58" s="49">
        <v>2758</v>
      </c>
    </row>
    <row r="59" spans="1:25" x14ac:dyDescent="0.25">
      <c r="A59" s="122" t="s">
        <v>58</v>
      </c>
      <c r="B59" s="123">
        <v>2878</v>
      </c>
      <c r="C59" s="123">
        <v>3461</v>
      </c>
      <c r="D59" s="123">
        <v>3215</v>
      </c>
      <c r="E59" s="123">
        <v>3239</v>
      </c>
      <c r="F59" s="123">
        <v>3172</v>
      </c>
      <c r="G59" s="123">
        <v>3153</v>
      </c>
      <c r="H59" s="123">
        <v>3183</v>
      </c>
      <c r="I59" s="123">
        <v>3604</v>
      </c>
      <c r="J59" s="123">
        <v>3286</v>
      </c>
      <c r="K59" s="123">
        <v>3338</v>
      </c>
      <c r="L59" s="123">
        <v>3388</v>
      </c>
      <c r="M59" s="123">
        <v>3404</v>
      </c>
      <c r="N59" s="123">
        <v>3428</v>
      </c>
      <c r="O59" s="123">
        <v>3471</v>
      </c>
      <c r="P59" s="123">
        <v>3510</v>
      </c>
      <c r="Q59" s="123">
        <v>3357</v>
      </c>
      <c r="R59" s="123">
        <v>3268</v>
      </c>
      <c r="S59" s="123">
        <v>3561</v>
      </c>
      <c r="T59" s="123">
        <v>3275</v>
      </c>
      <c r="U59" s="123">
        <v>3467</v>
      </c>
      <c r="V59" s="124">
        <v>4049</v>
      </c>
      <c r="W59" s="49">
        <v>4159</v>
      </c>
      <c r="X59" s="49">
        <v>4762</v>
      </c>
      <c r="Y59" s="49">
        <v>4664</v>
      </c>
    </row>
    <row r="60" spans="1:25" x14ac:dyDescent="0.25">
      <c r="A60" s="122" t="s">
        <v>59</v>
      </c>
      <c r="B60" s="123">
        <v>2444</v>
      </c>
      <c r="C60" s="123">
        <v>2588</v>
      </c>
      <c r="D60" s="123">
        <v>2454</v>
      </c>
      <c r="E60" s="123">
        <v>2544</v>
      </c>
      <c r="F60" s="123">
        <v>2143</v>
      </c>
      <c r="G60" s="123">
        <v>1752</v>
      </c>
      <c r="H60" s="123">
        <v>1751</v>
      </c>
      <c r="I60" s="123">
        <v>1830</v>
      </c>
      <c r="J60" s="123">
        <v>1748</v>
      </c>
      <c r="K60" s="123">
        <v>1920</v>
      </c>
      <c r="L60" s="123">
        <v>1674</v>
      </c>
      <c r="M60" s="123">
        <v>1594</v>
      </c>
      <c r="N60" s="123">
        <v>1558</v>
      </c>
      <c r="O60" s="123">
        <v>1566</v>
      </c>
      <c r="P60" s="123">
        <v>1494</v>
      </c>
      <c r="Q60" s="123">
        <v>1503</v>
      </c>
      <c r="R60" s="123">
        <v>1367</v>
      </c>
      <c r="S60" s="123">
        <v>1403</v>
      </c>
      <c r="T60" s="123">
        <v>1519</v>
      </c>
      <c r="U60" s="123">
        <v>1590</v>
      </c>
      <c r="V60" s="124">
        <v>1720</v>
      </c>
      <c r="W60" s="49">
        <v>1868</v>
      </c>
      <c r="X60" s="49">
        <v>1722</v>
      </c>
      <c r="Y60" s="49">
        <v>1777</v>
      </c>
    </row>
    <row r="61" spans="1:25" x14ac:dyDescent="0.25">
      <c r="A61" s="122" t="s">
        <v>60</v>
      </c>
      <c r="B61" s="123">
        <v>5438</v>
      </c>
      <c r="C61" s="123">
        <v>5482</v>
      </c>
      <c r="D61" s="123">
        <v>5023</v>
      </c>
      <c r="E61" s="123">
        <v>4995</v>
      </c>
      <c r="F61" s="123">
        <v>4988</v>
      </c>
      <c r="G61" s="123">
        <v>4492</v>
      </c>
      <c r="H61" s="123">
        <v>3978</v>
      </c>
      <c r="I61" s="123">
        <v>4189</v>
      </c>
      <c r="J61" s="123">
        <v>4322</v>
      </c>
      <c r="K61" s="123">
        <v>4632</v>
      </c>
      <c r="L61" s="123">
        <v>4797</v>
      </c>
      <c r="M61" s="123">
        <v>5383</v>
      </c>
      <c r="N61" s="123">
        <v>5302</v>
      </c>
      <c r="O61" s="123">
        <v>4982</v>
      </c>
      <c r="P61" s="123">
        <v>5196</v>
      </c>
      <c r="Q61" s="123">
        <v>5153</v>
      </c>
      <c r="R61" s="123">
        <v>5037</v>
      </c>
      <c r="S61" s="123">
        <v>4756</v>
      </c>
      <c r="T61" s="123">
        <v>4792</v>
      </c>
      <c r="U61" s="123">
        <v>4608</v>
      </c>
      <c r="V61" s="124">
        <v>4701</v>
      </c>
      <c r="W61" s="49">
        <v>5113</v>
      </c>
      <c r="X61" s="49">
        <v>5267</v>
      </c>
      <c r="Y61" s="49">
        <v>5002</v>
      </c>
    </row>
    <row r="62" spans="1:25" x14ac:dyDescent="0.25">
      <c r="A62" s="122" t="s">
        <v>62</v>
      </c>
      <c r="B62" s="123">
        <v>2472</v>
      </c>
      <c r="C62" s="123">
        <v>2469</v>
      </c>
      <c r="D62" s="123">
        <v>1989</v>
      </c>
      <c r="E62" s="123">
        <v>1923</v>
      </c>
      <c r="F62" s="123">
        <v>1789</v>
      </c>
      <c r="G62" s="123">
        <v>1698</v>
      </c>
      <c r="H62" s="123">
        <v>1876</v>
      </c>
      <c r="I62" s="123">
        <v>1903</v>
      </c>
      <c r="J62" s="123">
        <v>1798</v>
      </c>
      <c r="K62" s="123">
        <v>2504</v>
      </c>
      <c r="L62" s="123">
        <v>2365</v>
      </c>
      <c r="M62" s="123">
        <v>2807</v>
      </c>
      <c r="N62" s="123">
        <v>3406</v>
      </c>
      <c r="O62" s="123">
        <v>3359</v>
      </c>
      <c r="P62" s="123">
        <v>2820</v>
      </c>
      <c r="Q62" s="123">
        <v>2710</v>
      </c>
      <c r="R62" s="123">
        <v>2761</v>
      </c>
      <c r="S62" s="123">
        <v>2866</v>
      </c>
      <c r="T62" s="123">
        <v>3307</v>
      </c>
      <c r="U62" s="123">
        <v>3900</v>
      </c>
      <c r="V62" s="124">
        <v>3848</v>
      </c>
      <c r="W62" s="49">
        <v>3913</v>
      </c>
      <c r="X62" s="49">
        <v>3572</v>
      </c>
      <c r="Y62" s="49">
        <v>3657</v>
      </c>
    </row>
    <row r="63" spans="1:25" x14ac:dyDescent="0.25">
      <c r="A63" s="122" t="s">
        <v>63</v>
      </c>
      <c r="B63" s="123">
        <v>15569</v>
      </c>
      <c r="C63" s="123">
        <v>15906</v>
      </c>
      <c r="D63" s="123">
        <v>15723</v>
      </c>
      <c r="E63" s="123">
        <v>15681</v>
      </c>
      <c r="F63" s="123">
        <v>15095</v>
      </c>
      <c r="G63" s="123">
        <v>14620</v>
      </c>
      <c r="H63" s="123">
        <v>15337</v>
      </c>
      <c r="I63" s="123">
        <v>15882</v>
      </c>
      <c r="J63" s="123">
        <v>15754</v>
      </c>
      <c r="K63" s="123">
        <v>16738</v>
      </c>
      <c r="L63" s="123">
        <v>16136</v>
      </c>
      <c r="M63" s="123">
        <v>15882</v>
      </c>
      <c r="N63" s="123">
        <v>16078</v>
      </c>
      <c r="O63" s="123">
        <v>17148</v>
      </c>
      <c r="P63" s="123">
        <v>17736</v>
      </c>
      <c r="Q63" s="123">
        <v>17971</v>
      </c>
      <c r="R63" s="123">
        <v>18118</v>
      </c>
      <c r="S63" s="123">
        <v>19859</v>
      </c>
      <c r="T63" s="123">
        <v>20164</v>
      </c>
      <c r="U63" s="123">
        <v>20261</v>
      </c>
      <c r="V63" s="124">
        <v>20011</v>
      </c>
      <c r="W63" s="49">
        <v>19545</v>
      </c>
      <c r="X63" s="49">
        <v>19733</v>
      </c>
      <c r="Y63" s="49">
        <v>18810</v>
      </c>
    </row>
    <row r="64" spans="1:25" x14ac:dyDescent="0.25">
      <c r="A64" s="122" t="s">
        <v>64</v>
      </c>
      <c r="B64" s="123">
        <v>21320</v>
      </c>
      <c r="C64" s="123">
        <v>19134</v>
      </c>
      <c r="D64" s="123">
        <v>15795</v>
      </c>
      <c r="E64" s="123">
        <v>15803</v>
      </c>
      <c r="F64" s="123">
        <v>14951</v>
      </c>
      <c r="G64" s="123">
        <v>14746</v>
      </c>
      <c r="H64" s="123">
        <v>15096</v>
      </c>
      <c r="I64" s="123">
        <v>16107</v>
      </c>
      <c r="J64" s="123">
        <v>15685</v>
      </c>
      <c r="K64" s="123">
        <v>16102</v>
      </c>
      <c r="L64" s="123">
        <v>17272</v>
      </c>
      <c r="M64" s="123">
        <v>18295</v>
      </c>
      <c r="N64" s="123">
        <v>17833</v>
      </c>
      <c r="O64" s="123">
        <v>19335</v>
      </c>
      <c r="P64" s="123">
        <v>19524</v>
      </c>
      <c r="Q64" s="123">
        <v>19326</v>
      </c>
      <c r="R64" s="123">
        <v>18325</v>
      </c>
      <c r="S64" s="123">
        <v>18715</v>
      </c>
      <c r="T64" s="123">
        <v>18777</v>
      </c>
      <c r="U64" s="123">
        <v>19564</v>
      </c>
      <c r="V64" s="124">
        <v>19595</v>
      </c>
      <c r="W64" s="49">
        <v>19371</v>
      </c>
      <c r="X64" s="49">
        <v>19293</v>
      </c>
      <c r="Y64" s="49">
        <v>18276</v>
      </c>
    </row>
    <row r="65" spans="1:25" x14ac:dyDescent="0.25">
      <c r="A65" s="122" t="s">
        <v>65</v>
      </c>
      <c r="B65" s="123">
        <v>888</v>
      </c>
      <c r="C65" s="123">
        <v>696</v>
      </c>
      <c r="D65" s="123">
        <v>670</v>
      </c>
      <c r="E65" s="123">
        <v>640</v>
      </c>
      <c r="F65" s="123">
        <v>614</v>
      </c>
      <c r="G65" s="123">
        <v>611</v>
      </c>
      <c r="H65" s="123">
        <v>512</v>
      </c>
      <c r="I65" s="123">
        <v>468</v>
      </c>
      <c r="J65" s="123">
        <v>432</v>
      </c>
      <c r="K65" s="123">
        <v>525</v>
      </c>
      <c r="L65" s="123">
        <v>583</v>
      </c>
      <c r="M65" s="123">
        <v>574</v>
      </c>
      <c r="N65" s="123">
        <v>557</v>
      </c>
      <c r="O65" s="123">
        <v>512</v>
      </c>
      <c r="P65" s="123">
        <v>495</v>
      </c>
      <c r="Q65" s="123">
        <v>616</v>
      </c>
      <c r="R65" s="123">
        <v>772</v>
      </c>
      <c r="S65" s="123">
        <v>1172</v>
      </c>
      <c r="T65" s="123">
        <v>1260</v>
      </c>
      <c r="U65" s="123">
        <v>1259</v>
      </c>
      <c r="V65" s="124">
        <v>1219</v>
      </c>
      <c r="W65" s="49">
        <v>1193</v>
      </c>
      <c r="X65" s="49">
        <v>1156</v>
      </c>
      <c r="Y65" s="49">
        <v>1253</v>
      </c>
    </row>
    <row r="66" spans="1:25" x14ac:dyDescent="0.25">
      <c r="A66" s="122" t="s">
        <v>66</v>
      </c>
      <c r="B66" s="123">
        <v>9234</v>
      </c>
      <c r="C66" s="123">
        <v>9223</v>
      </c>
      <c r="D66" s="123">
        <v>7556</v>
      </c>
      <c r="E66" s="123">
        <v>7483</v>
      </c>
      <c r="F66" s="123">
        <v>6849</v>
      </c>
      <c r="G66" s="123">
        <v>6429</v>
      </c>
      <c r="H66" s="123">
        <v>7098</v>
      </c>
      <c r="I66" s="123">
        <v>6895</v>
      </c>
      <c r="J66" s="123">
        <v>6698</v>
      </c>
      <c r="K66" s="123">
        <v>6749</v>
      </c>
      <c r="L66" s="123">
        <v>7064</v>
      </c>
      <c r="M66" s="123">
        <v>6547</v>
      </c>
      <c r="N66" s="123">
        <v>5953</v>
      </c>
      <c r="O66" s="123">
        <v>5785</v>
      </c>
      <c r="P66" s="123">
        <v>5870</v>
      </c>
      <c r="Q66" s="123">
        <v>5617</v>
      </c>
      <c r="R66" s="123">
        <v>5440</v>
      </c>
      <c r="S66" s="123">
        <v>5145</v>
      </c>
      <c r="T66" s="123">
        <v>5335</v>
      </c>
      <c r="U66" s="123">
        <v>5637</v>
      </c>
      <c r="V66" s="124">
        <v>6061</v>
      </c>
      <c r="W66" s="125">
        <v>5905</v>
      </c>
      <c r="X66" s="125">
        <v>6035</v>
      </c>
      <c r="Y66" s="125">
        <v>5998</v>
      </c>
    </row>
    <row r="67" spans="1:25" x14ac:dyDescent="0.25">
      <c r="A67" s="122" t="s">
        <v>67</v>
      </c>
      <c r="B67" s="123">
        <v>101556</v>
      </c>
      <c r="C67" s="123">
        <v>96266</v>
      </c>
      <c r="D67" s="123">
        <v>84324</v>
      </c>
      <c r="E67" s="123">
        <v>81885</v>
      </c>
      <c r="F67" s="123">
        <v>81205</v>
      </c>
      <c r="G67" s="123">
        <v>79349</v>
      </c>
      <c r="H67" s="123">
        <v>80409</v>
      </c>
      <c r="I67" s="123">
        <v>81580</v>
      </c>
      <c r="J67" s="123">
        <v>83265</v>
      </c>
      <c r="K67" s="123">
        <v>88168</v>
      </c>
      <c r="L67" s="123">
        <v>90285</v>
      </c>
      <c r="M67" s="123">
        <v>94186</v>
      </c>
      <c r="N67" s="123">
        <v>92402</v>
      </c>
      <c r="O67" s="123">
        <v>94207</v>
      </c>
      <c r="P67" s="123">
        <v>96265</v>
      </c>
      <c r="Q67" s="123">
        <v>95294</v>
      </c>
      <c r="R67" s="123">
        <v>95767</v>
      </c>
      <c r="S67" s="123">
        <v>97802</v>
      </c>
      <c r="T67" s="123">
        <v>102921</v>
      </c>
      <c r="U67" s="123">
        <v>103417</v>
      </c>
      <c r="V67" s="124">
        <v>103106</v>
      </c>
      <c r="W67" s="49">
        <v>102589</v>
      </c>
      <c r="X67" s="49">
        <v>101777</v>
      </c>
      <c r="Y67" s="49">
        <v>96227</v>
      </c>
    </row>
    <row r="68" spans="1:25" x14ac:dyDescent="0.25">
      <c r="A68" s="126" t="s">
        <v>97</v>
      </c>
      <c r="B68" s="127">
        <v>485</v>
      </c>
      <c r="C68" s="127">
        <v>459</v>
      </c>
      <c r="D68" s="123">
        <v>204</v>
      </c>
      <c r="E68" s="123">
        <v>168</v>
      </c>
      <c r="F68" s="123">
        <v>225</v>
      </c>
      <c r="G68" s="123">
        <v>227</v>
      </c>
      <c r="H68" s="123">
        <v>224</v>
      </c>
      <c r="I68" s="123">
        <v>231</v>
      </c>
      <c r="J68" s="123">
        <v>360</v>
      </c>
      <c r="K68" s="123">
        <v>422</v>
      </c>
      <c r="L68" s="123">
        <v>499</v>
      </c>
      <c r="M68" s="123">
        <v>535</v>
      </c>
      <c r="N68" s="123">
        <v>478</v>
      </c>
      <c r="O68" s="123">
        <v>210</v>
      </c>
      <c r="P68" s="123">
        <v>250</v>
      </c>
      <c r="Q68" s="123">
        <v>167</v>
      </c>
      <c r="R68" s="123">
        <v>125</v>
      </c>
      <c r="S68" s="123">
        <v>592</v>
      </c>
      <c r="T68" s="123">
        <v>545</v>
      </c>
      <c r="U68" s="123">
        <v>601</v>
      </c>
      <c r="V68" s="124">
        <v>569</v>
      </c>
      <c r="W68" s="49">
        <v>608</v>
      </c>
      <c r="X68" s="49">
        <v>585</v>
      </c>
      <c r="Y68" s="49">
        <v>565</v>
      </c>
    </row>
    <row r="69" spans="1:25" x14ac:dyDescent="0.25">
      <c r="A69" s="128"/>
      <c r="B69" s="128"/>
      <c r="C69" s="128"/>
      <c r="D69" s="131"/>
      <c r="E69" s="131"/>
      <c r="F69" s="137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30"/>
    </row>
    <row r="70" spans="1:25" x14ac:dyDescent="0.25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30"/>
    </row>
    <row r="71" spans="1:25" ht="32.25" thickBot="1" x14ac:dyDescent="0.3">
      <c r="A71" s="138" t="s">
        <v>98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30"/>
    </row>
    <row r="72" spans="1:25" ht="15.75" thickBot="1" x14ac:dyDescent="0.3">
      <c r="A72" s="113"/>
      <c r="B72" s="133">
        <v>1997</v>
      </c>
      <c r="C72" s="134">
        <v>1998</v>
      </c>
      <c r="D72" s="134">
        <v>1999</v>
      </c>
      <c r="E72" s="134">
        <v>2000</v>
      </c>
      <c r="F72" s="134">
        <v>2001</v>
      </c>
      <c r="G72" s="134">
        <v>2002</v>
      </c>
      <c r="H72" s="134">
        <v>2003</v>
      </c>
      <c r="I72" s="134">
        <v>2004</v>
      </c>
      <c r="J72" s="134">
        <v>2005</v>
      </c>
      <c r="K72" s="134">
        <v>2006</v>
      </c>
      <c r="L72" s="134">
        <v>2007</v>
      </c>
      <c r="M72" s="134">
        <v>2008</v>
      </c>
      <c r="N72" s="135">
        <v>2009</v>
      </c>
      <c r="O72" s="135">
        <v>2010</v>
      </c>
      <c r="P72" s="135">
        <v>2011</v>
      </c>
      <c r="Q72" s="135">
        <v>2012</v>
      </c>
      <c r="R72" s="135">
        <v>2013</v>
      </c>
      <c r="S72" s="135">
        <v>2014</v>
      </c>
      <c r="T72" s="135">
        <v>2015</v>
      </c>
      <c r="U72" s="135">
        <v>2016</v>
      </c>
      <c r="V72" s="135">
        <v>2017</v>
      </c>
      <c r="W72" s="135">
        <v>2018</v>
      </c>
      <c r="X72" s="135">
        <v>2019</v>
      </c>
      <c r="Y72" s="135" t="s">
        <v>369</v>
      </c>
    </row>
    <row r="73" spans="1:25" x14ac:dyDescent="0.25">
      <c r="A73" s="118" t="s">
        <v>95</v>
      </c>
      <c r="B73" s="139">
        <v>3071884.8050000002</v>
      </c>
      <c r="C73" s="139">
        <v>3486525.753</v>
      </c>
      <c r="D73" s="139">
        <v>3592981.6060000001</v>
      </c>
      <c r="E73" s="139">
        <v>3847846.415</v>
      </c>
      <c r="F73" s="139">
        <v>4064839.8470000001</v>
      </c>
      <c r="G73" s="139">
        <v>4307307.5619999999</v>
      </c>
      <c r="H73" s="139">
        <v>4527814.75</v>
      </c>
      <c r="I73" s="139">
        <v>4864818.3789999997</v>
      </c>
      <c r="J73" s="139">
        <v>5186213.9749999996</v>
      </c>
      <c r="K73" s="139">
        <v>5646559.8640000001</v>
      </c>
      <c r="L73" s="139">
        <v>6315542.4210000001</v>
      </c>
      <c r="M73" s="139">
        <v>7044597.0959999999</v>
      </c>
      <c r="N73" s="139">
        <v>7469793.0630000001</v>
      </c>
      <c r="O73" s="139">
        <v>7862719.1220000004</v>
      </c>
      <c r="P73" s="139">
        <v>8411722.5960000008</v>
      </c>
      <c r="Q73" s="139">
        <v>8963193.2149999999</v>
      </c>
      <c r="R73" s="139">
        <v>9469605.8670000006</v>
      </c>
      <c r="S73" s="119">
        <v>9988077.8829999994</v>
      </c>
      <c r="T73" s="119">
        <v>10565658.639</v>
      </c>
      <c r="U73" s="119">
        <v>11950783.612</v>
      </c>
      <c r="V73" s="120">
        <v>12395993.164999999</v>
      </c>
      <c r="W73" s="120">
        <v>13019165.823999999</v>
      </c>
      <c r="X73" s="120">
        <v>13888697.488</v>
      </c>
      <c r="Y73" s="120">
        <v>13750744.59</v>
      </c>
    </row>
    <row r="74" spans="1:25" x14ac:dyDescent="0.25">
      <c r="A74" s="122" t="s">
        <v>39</v>
      </c>
      <c r="B74" s="140">
        <v>684559.18799999997</v>
      </c>
      <c r="C74" s="140">
        <v>763104.12699999998</v>
      </c>
      <c r="D74" s="140">
        <v>803203.66700000002</v>
      </c>
      <c r="E74" s="140">
        <v>882665.90599999996</v>
      </c>
      <c r="F74" s="140">
        <v>928978.56299999997</v>
      </c>
      <c r="G74" s="140">
        <v>994244.076</v>
      </c>
      <c r="H74" s="140">
        <v>1045270.353</v>
      </c>
      <c r="I74" s="140">
        <v>1144608.3840000001</v>
      </c>
      <c r="J74" s="140">
        <v>1193390.6170000001</v>
      </c>
      <c r="K74" s="140">
        <v>1283796.52</v>
      </c>
      <c r="L74" s="140">
        <v>1437542.6710000001</v>
      </c>
      <c r="M74" s="140">
        <v>1512420.763</v>
      </c>
      <c r="N74" s="140">
        <v>1611310.3019999999</v>
      </c>
      <c r="O74" s="140">
        <v>1721744.709</v>
      </c>
      <c r="P74" s="140">
        <v>1835565.0449999999</v>
      </c>
      <c r="Q74" s="140">
        <v>1954946.0519999999</v>
      </c>
      <c r="R74" s="140">
        <v>2094858.54</v>
      </c>
      <c r="S74" s="140">
        <v>2285898.838</v>
      </c>
      <c r="T74" s="140">
        <v>2493952.8879999998</v>
      </c>
      <c r="U74" s="140">
        <v>2990857.3169999998</v>
      </c>
      <c r="V74" s="124">
        <v>2967046.1009999998</v>
      </c>
      <c r="W74" s="124">
        <v>3086814.8760000002</v>
      </c>
      <c r="X74" s="124">
        <v>3189839.2009999999</v>
      </c>
      <c r="Y74" s="124">
        <v>3077127.5269999998</v>
      </c>
    </row>
    <row r="75" spans="1:25" s="117" customFormat="1" x14ac:dyDescent="0.25">
      <c r="A75" s="122" t="s">
        <v>41</v>
      </c>
      <c r="B75" s="140">
        <v>173134.03099999999</v>
      </c>
      <c r="C75" s="140">
        <v>195483.57</v>
      </c>
      <c r="D75" s="140">
        <v>210647.91800000001</v>
      </c>
      <c r="E75" s="140">
        <v>218149.155</v>
      </c>
      <c r="F75" s="140">
        <v>220801.69099999999</v>
      </c>
      <c r="G75" s="140">
        <v>235778.21</v>
      </c>
      <c r="H75" s="140">
        <v>242687.82399999999</v>
      </c>
      <c r="I75" s="140">
        <v>248681.13</v>
      </c>
      <c r="J75" s="140">
        <v>254274.101</v>
      </c>
      <c r="K75" s="140">
        <v>275287.84899999999</v>
      </c>
      <c r="L75" s="140">
        <v>300845.46600000001</v>
      </c>
      <c r="M75" s="140">
        <v>330140.75699999998</v>
      </c>
      <c r="N75" s="140">
        <v>352371.81800000003</v>
      </c>
      <c r="O75" s="140">
        <v>379555.99800000002</v>
      </c>
      <c r="P75" s="140">
        <v>405717.51899999997</v>
      </c>
      <c r="Q75" s="140">
        <v>444022.36300000001</v>
      </c>
      <c r="R75" s="140">
        <v>482933.67599999998</v>
      </c>
      <c r="S75" s="140">
        <v>513732.88</v>
      </c>
      <c r="T75" s="140">
        <v>545887.55000000005</v>
      </c>
      <c r="U75" s="140">
        <v>630652.79099999997</v>
      </c>
      <c r="V75" s="124">
        <v>684890.64500000002</v>
      </c>
      <c r="W75" s="124">
        <v>752239.31099999999</v>
      </c>
      <c r="X75" s="124">
        <v>808475.36800000002</v>
      </c>
      <c r="Y75" s="124">
        <v>786920.84900000005</v>
      </c>
    </row>
    <row r="76" spans="1:25" s="117" customFormat="1" x14ac:dyDescent="0.25">
      <c r="A76" s="122" t="s">
        <v>96</v>
      </c>
      <c r="B76" s="140">
        <v>938974.60699999996</v>
      </c>
      <c r="C76" s="140">
        <v>1071491.895</v>
      </c>
      <c r="D76" s="140">
        <v>1108683.4029999999</v>
      </c>
      <c r="E76" s="140">
        <v>1183408.1780000001</v>
      </c>
      <c r="F76" s="140">
        <v>1264568.9169999999</v>
      </c>
      <c r="G76" s="140">
        <v>1356366.0419999999</v>
      </c>
      <c r="H76" s="140">
        <v>1444627.5419999999</v>
      </c>
      <c r="I76" s="140">
        <v>1574563.267</v>
      </c>
      <c r="J76" s="140">
        <v>1720144.919</v>
      </c>
      <c r="K76" s="140">
        <v>1898843.639</v>
      </c>
      <c r="L76" s="140">
        <v>2117218.3790000002</v>
      </c>
      <c r="M76" s="140">
        <v>2289483.6239999998</v>
      </c>
      <c r="N76" s="140">
        <v>2440711.5279999999</v>
      </c>
      <c r="O76" s="140">
        <v>2542945.8539999998</v>
      </c>
      <c r="P76" s="140">
        <v>2661470.9709999999</v>
      </c>
      <c r="Q76" s="140">
        <v>2802077.3029999998</v>
      </c>
      <c r="R76" s="140">
        <v>2836806.0240000002</v>
      </c>
      <c r="S76" s="140">
        <v>2918825.2480000001</v>
      </c>
      <c r="T76" s="140">
        <v>2949223.446</v>
      </c>
      <c r="U76" s="140">
        <v>3068614.3769999999</v>
      </c>
      <c r="V76" s="124">
        <v>3181404.0359999998</v>
      </c>
      <c r="W76" s="124">
        <v>3298713.4890000001</v>
      </c>
      <c r="X76" s="124">
        <v>3350245.051</v>
      </c>
      <c r="Y76" s="124">
        <v>3223397.037</v>
      </c>
    </row>
    <row r="77" spans="1:25" x14ac:dyDescent="0.25">
      <c r="A77" s="122" t="s">
        <v>43</v>
      </c>
      <c r="B77" s="140">
        <v>68072.838000000003</v>
      </c>
      <c r="C77" s="140">
        <v>75318.937000000005</v>
      </c>
      <c r="D77" s="140">
        <v>79507.596000000005</v>
      </c>
      <c r="E77" s="140">
        <v>83518.275999999998</v>
      </c>
      <c r="F77" s="140">
        <v>89927.15</v>
      </c>
      <c r="G77" s="140">
        <v>95711.9</v>
      </c>
      <c r="H77" s="140">
        <v>107916.041</v>
      </c>
      <c r="I77" s="140">
        <v>104964.087</v>
      </c>
      <c r="J77" s="140">
        <v>107472.643</v>
      </c>
      <c r="K77" s="140">
        <v>118002.073</v>
      </c>
      <c r="L77" s="140">
        <v>131484.41200000001</v>
      </c>
      <c r="M77" s="140">
        <v>170067.973</v>
      </c>
      <c r="N77" s="140">
        <v>170308.18</v>
      </c>
      <c r="O77" s="140">
        <v>177475.94099999999</v>
      </c>
      <c r="P77" s="140">
        <v>199977.416</v>
      </c>
      <c r="Q77" s="140">
        <v>219961.723</v>
      </c>
      <c r="R77" s="140">
        <v>237174.527</v>
      </c>
      <c r="S77" s="140">
        <v>250131.296</v>
      </c>
      <c r="T77" s="140">
        <v>280646.56800000003</v>
      </c>
      <c r="U77" s="140">
        <v>326753.348</v>
      </c>
      <c r="V77" s="124">
        <v>342524.141</v>
      </c>
      <c r="W77" s="124">
        <v>376084.98700000002</v>
      </c>
      <c r="X77" s="124">
        <v>402961.67800000001</v>
      </c>
      <c r="Y77" s="124">
        <v>457172.07400000002</v>
      </c>
    </row>
    <row r="78" spans="1:25" x14ac:dyDescent="0.25">
      <c r="A78" s="122" t="s">
        <v>44</v>
      </c>
      <c r="B78" s="140">
        <v>46160.624000000003</v>
      </c>
      <c r="C78" s="140">
        <v>40888.362000000001</v>
      </c>
      <c r="D78" s="140">
        <v>50543.726999999999</v>
      </c>
      <c r="E78" s="140">
        <v>56081.232000000004</v>
      </c>
      <c r="F78" s="140">
        <v>56515.07</v>
      </c>
      <c r="G78" s="140">
        <v>60066.025000000001</v>
      </c>
      <c r="H78" s="140">
        <v>62041.838000000003</v>
      </c>
      <c r="I78" s="140">
        <v>65671.06</v>
      </c>
      <c r="J78" s="140">
        <v>59913.603999999999</v>
      </c>
      <c r="K78" s="140">
        <v>73076.126000000004</v>
      </c>
      <c r="L78" s="140">
        <v>75427.72</v>
      </c>
      <c r="M78" s="140">
        <v>72167.129000000001</v>
      </c>
      <c r="N78" s="140">
        <v>87734.684999999998</v>
      </c>
      <c r="O78" s="140">
        <v>93917.716</v>
      </c>
      <c r="P78" s="140">
        <v>96925.994000000006</v>
      </c>
      <c r="Q78" s="140">
        <v>107549.205</v>
      </c>
      <c r="R78" s="140">
        <v>111877.70299999999</v>
      </c>
      <c r="S78" s="140">
        <v>121315.07799999999</v>
      </c>
      <c r="T78" s="140">
        <v>129508.05899999999</v>
      </c>
      <c r="U78" s="140">
        <v>147293.25599999999</v>
      </c>
      <c r="V78" s="124">
        <v>152698.37899999999</v>
      </c>
      <c r="W78" s="124">
        <v>157370.34400000001</v>
      </c>
      <c r="X78" s="124">
        <v>162376.33900000001</v>
      </c>
      <c r="Y78" s="124">
        <v>159612.65100000001</v>
      </c>
    </row>
    <row r="79" spans="1:25" x14ac:dyDescent="0.25">
      <c r="A79" s="122" t="s">
        <v>45</v>
      </c>
      <c r="B79" s="140">
        <v>67081.563999999998</v>
      </c>
      <c r="C79" s="140">
        <v>71745.599000000002</v>
      </c>
      <c r="D79" s="140">
        <v>72183.054999999993</v>
      </c>
      <c r="E79" s="140">
        <v>82659.592000000004</v>
      </c>
      <c r="F79" s="140">
        <v>85581.244000000006</v>
      </c>
      <c r="G79" s="140">
        <v>90822.032999999996</v>
      </c>
      <c r="H79" s="140">
        <v>95025.479000000007</v>
      </c>
      <c r="I79" s="140">
        <v>102253.302</v>
      </c>
      <c r="J79" s="140">
        <v>107167.21400000001</v>
      </c>
      <c r="K79" s="140">
        <v>116563.25900000001</v>
      </c>
      <c r="L79" s="140">
        <v>129299.883</v>
      </c>
      <c r="M79" s="140">
        <v>140976.06200000001</v>
      </c>
      <c r="N79" s="140">
        <v>139048.008</v>
      </c>
      <c r="O79" s="140">
        <v>144201.26300000001</v>
      </c>
      <c r="P79" s="140">
        <v>153155.71299999999</v>
      </c>
      <c r="Q79" s="140">
        <v>162473.24</v>
      </c>
      <c r="R79" s="140">
        <v>164969.72200000001</v>
      </c>
      <c r="S79" s="140">
        <v>169879.18299999999</v>
      </c>
      <c r="T79" s="140">
        <v>193084.68</v>
      </c>
      <c r="U79" s="140">
        <v>222922.84899999999</v>
      </c>
      <c r="V79" s="124">
        <v>247295.31099999999</v>
      </c>
      <c r="W79" s="124">
        <v>251394.19200000001</v>
      </c>
      <c r="X79" s="124">
        <v>258590.50899999999</v>
      </c>
      <c r="Y79" s="124">
        <v>263287.364</v>
      </c>
    </row>
    <row r="80" spans="1:25" x14ac:dyDescent="0.25">
      <c r="A80" s="122" t="s">
        <v>47</v>
      </c>
      <c r="B80" s="140">
        <v>2655.6120000000001</v>
      </c>
      <c r="C80" s="140">
        <v>2804.26</v>
      </c>
      <c r="D80" s="140">
        <v>2649.471</v>
      </c>
      <c r="E80" s="140">
        <v>2692.5569999999998</v>
      </c>
      <c r="F80" s="140">
        <v>2135.895</v>
      </c>
      <c r="G80" s="140">
        <v>1175.1859999999999</v>
      </c>
      <c r="H80" s="140">
        <v>1308.807</v>
      </c>
      <c r="I80" s="140">
        <v>1776.825</v>
      </c>
      <c r="J80" s="140">
        <v>0</v>
      </c>
      <c r="K80" s="140">
        <v>0</v>
      </c>
      <c r="L80" s="140">
        <v>0</v>
      </c>
      <c r="M80" s="140">
        <v>0</v>
      </c>
      <c r="N80" s="140">
        <v>0</v>
      </c>
      <c r="O80" s="140">
        <v>3815.8440000000001</v>
      </c>
      <c r="P80" s="140">
        <v>4729.42</v>
      </c>
      <c r="Q80" s="140">
        <v>6245.799</v>
      </c>
      <c r="R80" s="140">
        <v>9390.8629999999994</v>
      </c>
      <c r="S80" s="140">
        <v>10731.540999999999</v>
      </c>
      <c r="T80" s="140">
        <v>11942.825999999999</v>
      </c>
      <c r="U80" s="140">
        <v>15407.937</v>
      </c>
      <c r="V80" s="124">
        <v>23669.899000000001</v>
      </c>
      <c r="W80" s="124">
        <v>29690.879000000001</v>
      </c>
      <c r="X80" s="124">
        <v>33716.981</v>
      </c>
      <c r="Y80" s="124">
        <v>38534.807000000001</v>
      </c>
    </row>
    <row r="81" spans="1:25" x14ac:dyDescent="0.25">
      <c r="A81" s="122" t="s">
        <v>48</v>
      </c>
      <c r="B81" s="140">
        <v>37844.01</v>
      </c>
      <c r="C81" s="140">
        <v>47844.279000000002</v>
      </c>
      <c r="D81" s="140">
        <v>52388.438999999998</v>
      </c>
      <c r="E81" s="140">
        <v>70109.107999999993</v>
      </c>
      <c r="F81" s="140">
        <v>72913.236999999994</v>
      </c>
      <c r="G81" s="140">
        <v>78284.695000000007</v>
      </c>
      <c r="H81" s="140">
        <v>90903.502999999997</v>
      </c>
      <c r="I81" s="140">
        <v>99047.03</v>
      </c>
      <c r="J81" s="140">
        <v>115640.658</v>
      </c>
      <c r="K81" s="140">
        <v>116494.954</v>
      </c>
      <c r="L81" s="140">
        <v>127462.75900000001</v>
      </c>
      <c r="M81" s="140">
        <v>141219.834</v>
      </c>
      <c r="N81" s="140">
        <v>155258.024</v>
      </c>
      <c r="O81" s="140">
        <v>149253.804</v>
      </c>
      <c r="P81" s="140">
        <v>160948.658</v>
      </c>
      <c r="Q81" s="140">
        <v>179389.84099999999</v>
      </c>
      <c r="R81" s="140">
        <v>211747.321</v>
      </c>
      <c r="S81" s="140">
        <v>225574.52900000001</v>
      </c>
      <c r="T81" s="140">
        <v>249258.541</v>
      </c>
      <c r="U81" s="140">
        <v>276272.00799999997</v>
      </c>
      <c r="V81" s="124">
        <v>304813.60600000003</v>
      </c>
      <c r="W81" s="124">
        <v>321673.21100000001</v>
      </c>
      <c r="X81" s="124">
        <v>342546.587</v>
      </c>
      <c r="Y81" s="124">
        <v>379187.85200000001</v>
      </c>
    </row>
    <row r="82" spans="1:25" x14ac:dyDescent="0.25">
      <c r="A82" s="122" t="s">
        <v>49</v>
      </c>
      <c r="B82" s="140">
        <v>17579.530999999999</v>
      </c>
      <c r="C82" s="140">
        <v>17613.21</v>
      </c>
      <c r="D82" s="140">
        <v>19139.235000000001</v>
      </c>
      <c r="E82" s="140">
        <v>20714.445</v>
      </c>
      <c r="F82" s="140">
        <v>20868.044999999998</v>
      </c>
      <c r="G82" s="140">
        <v>21697.853999999999</v>
      </c>
      <c r="H82" s="140">
        <v>20266.521000000001</v>
      </c>
      <c r="I82" s="140">
        <v>17431.325000000001</v>
      </c>
      <c r="J82" s="140">
        <v>17655.157999999999</v>
      </c>
      <c r="K82" s="140">
        <v>20363.080000000002</v>
      </c>
      <c r="L82" s="140">
        <v>23348.003000000001</v>
      </c>
      <c r="M82" s="140">
        <v>28143.635999999999</v>
      </c>
      <c r="N82" s="140">
        <v>34907.97</v>
      </c>
      <c r="O82" s="140">
        <v>34062.298999999999</v>
      </c>
      <c r="P82" s="140">
        <v>41920.326000000001</v>
      </c>
      <c r="Q82" s="140">
        <v>37546.917999999998</v>
      </c>
      <c r="R82" s="140">
        <v>42229.277999999998</v>
      </c>
      <c r="S82" s="140">
        <v>46006.404000000002</v>
      </c>
      <c r="T82" s="140">
        <v>51674.74</v>
      </c>
      <c r="U82" s="140">
        <v>59506.769</v>
      </c>
      <c r="V82" s="124">
        <v>63066.171999999999</v>
      </c>
      <c r="W82" s="124">
        <v>47798.262999999999</v>
      </c>
      <c r="X82" s="124">
        <v>56811.39</v>
      </c>
      <c r="Y82" s="124">
        <v>51681.963000000003</v>
      </c>
    </row>
    <row r="83" spans="1:25" x14ac:dyDescent="0.25">
      <c r="A83" s="122" t="s">
        <v>51</v>
      </c>
      <c r="B83" s="140">
        <v>15132.306</v>
      </c>
      <c r="C83" s="140">
        <v>18886.553</v>
      </c>
      <c r="D83" s="140">
        <v>23554.666000000001</v>
      </c>
      <c r="E83" s="140">
        <v>31441.234</v>
      </c>
      <c r="F83" s="140">
        <v>41690.053</v>
      </c>
      <c r="G83" s="140">
        <v>40659.061999999998</v>
      </c>
      <c r="H83" s="140">
        <v>43012.67</v>
      </c>
      <c r="I83" s="140">
        <v>46021.353000000003</v>
      </c>
      <c r="J83" s="140">
        <v>60256.415999999997</v>
      </c>
      <c r="K83" s="140">
        <v>58380.849000000002</v>
      </c>
      <c r="L83" s="140">
        <v>61750.285000000003</v>
      </c>
      <c r="M83" s="140">
        <v>72019.714000000007</v>
      </c>
      <c r="N83" s="140">
        <v>86628.304999999993</v>
      </c>
      <c r="O83" s="140">
        <v>81862.509999999995</v>
      </c>
      <c r="P83" s="140">
        <v>88494.52</v>
      </c>
      <c r="Q83" s="140">
        <v>95761.600000000006</v>
      </c>
      <c r="R83" s="140">
        <v>114291.88499999999</v>
      </c>
      <c r="S83" s="140">
        <v>86417.164000000004</v>
      </c>
      <c r="T83" s="140">
        <v>66727.895999999993</v>
      </c>
      <c r="U83" s="140">
        <v>69423.701000000001</v>
      </c>
      <c r="V83" s="124">
        <v>77039.179999999993</v>
      </c>
      <c r="W83" s="124">
        <v>82083.150999999998</v>
      </c>
      <c r="X83" s="124">
        <v>86465.524000000005</v>
      </c>
      <c r="Y83" s="124">
        <v>92559.289000000004</v>
      </c>
    </row>
    <row r="84" spans="1:25" x14ac:dyDescent="0.25">
      <c r="A84" s="122" t="s">
        <v>52</v>
      </c>
      <c r="B84" s="140">
        <v>197967.67300000001</v>
      </c>
      <c r="C84" s="140">
        <v>204795.63699999999</v>
      </c>
      <c r="D84" s="140">
        <v>212976.359</v>
      </c>
      <c r="E84" s="140">
        <v>227672.17499999999</v>
      </c>
      <c r="F84" s="140">
        <v>231942.149</v>
      </c>
      <c r="G84" s="140">
        <v>258410.55100000001</v>
      </c>
      <c r="H84" s="140">
        <v>280786.81599999999</v>
      </c>
      <c r="I84" s="140">
        <v>313952.90500000003</v>
      </c>
      <c r="J84" s="140">
        <v>356142.13500000001</v>
      </c>
      <c r="K84" s="140">
        <v>398746.15500000003</v>
      </c>
      <c r="L84" s="140">
        <v>457318.761</v>
      </c>
      <c r="M84" s="140">
        <v>646129.54099999997</v>
      </c>
      <c r="N84" s="140">
        <v>655645.96</v>
      </c>
      <c r="O84" s="140">
        <v>743941.12699999998</v>
      </c>
      <c r="P84" s="140">
        <v>857295.04799999995</v>
      </c>
      <c r="Q84" s="140">
        <v>920807.57799999998</v>
      </c>
      <c r="R84" s="140">
        <v>976004.65500000003</v>
      </c>
      <c r="S84" s="140">
        <v>1040553.852</v>
      </c>
      <c r="T84" s="140">
        <v>1142437.773</v>
      </c>
      <c r="U84" s="140">
        <v>1307893.6259999999</v>
      </c>
      <c r="V84" s="124">
        <v>1443189.5109999999</v>
      </c>
      <c r="W84" s="124">
        <v>1524178.932</v>
      </c>
      <c r="X84" s="124">
        <v>1720386.382</v>
      </c>
      <c r="Y84" s="124">
        <v>1781164.99</v>
      </c>
    </row>
    <row r="85" spans="1:25" x14ac:dyDescent="0.25">
      <c r="A85" s="122" t="s">
        <v>55</v>
      </c>
      <c r="B85" s="140">
        <v>9313.7189999999991</v>
      </c>
      <c r="C85" s="140">
        <v>11420.957</v>
      </c>
      <c r="D85" s="140">
        <v>11654.075999999999</v>
      </c>
      <c r="E85" s="140">
        <v>11304.134</v>
      </c>
      <c r="F85" s="140">
        <v>11307.031999999999</v>
      </c>
      <c r="G85" s="140">
        <v>10178.171</v>
      </c>
      <c r="H85" s="140">
        <v>12044.503000000001</v>
      </c>
      <c r="I85" s="140">
        <v>9932.8700000000008</v>
      </c>
      <c r="J85" s="140">
        <v>10265.64</v>
      </c>
      <c r="K85" s="140">
        <v>10355.049999999999</v>
      </c>
      <c r="L85" s="140">
        <v>12241.625</v>
      </c>
      <c r="M85" s="140">
        <v>14481.056</v>
      </c>
      <c r="N85" s="140">
        <v>17272.118999999999</v>
      </c>
      <c r="O85" s="140">
        <v>17462.419999999998</v>
      </c>
      <c r="P85" s="140">
        <v>18925.23</v>
      </c>
      <c r="Q85" s="140">
        <v>22373.075000000001</v>
      </c>
      <c r="R85" s="140">
        <v>21527.794999999998</v>
      </c>
      <c r="S85" s="140">
        <v>22065.23</v>
      </c>
      <c r="T85" s="140">
        <v>24229.736000000001</v>
      </c>
      <c r="U85" s="140">
        <v>27674.127</v>
      </c>
      <c r="V85" s="124">
        <v>35487.639000000003</v>
      </c>
      <c r="W85" s="124">
        <v>36532.732000000004</v>
      </c>
      <c r="X85" s="124">
        <v>40013.442999999999</v>
      </c>
      <c r="Y85" s="124">
        <v>42336.794000000002</v>
      </c>
    </row>
    <row r="86" spans="1:25" x14ac:dyDescent="0.25">
      <c r="A86" s="122" t="s">
        <v>57</v>
      </c>
      <c r="B86" s="140">
        <v>11894.03</v>
      </c>
      <c r="C86" s="140">
        <v>14614.383</v>
      </c>
      <c r="D86" s="140">
        <v>14411.349</v>
      </c>
      <c r="E86" s="140">
        <v>11560.812</v>
      </c>
      <c r="F86" s="140">
        <v>12795.611999999999</v>
      </c>
      <c r="G86" s="140">
        <v>13278.01</v>
      </c>
      <c r="H86" s="140">
        <v>14170.384</v>
      </c>
      <c r="I86" s="140">
        <v>16073.611999999999</v>
      </c>
      <c r="J86" s="140">
        <v>15917.762000000001</v>
      </c>
      <c r="K86" s="140">
        <v>17944.052</v>
      </c>
      <c r="L86" s="140">
        <v>18282.659</v>
      </c>
      <c r="M86" s="140">
        <v>22251.381000000001</v>
      </c>
      <c r="N86" s="140">
        <v>27883.855</v>
      </c>
      <c r="O86" s="140">
        <v>28846.005000000001</v>
      </c>
      <c r="P86" s="140">
        <v>35739.601999999999</v>
      </c>
      <c r="Q86" s="140">
        <v>34129.243999999999</v>
      </c>
      <c r="R86" s="140">
        <v>36422.273999999998</v>
      </c>
      <c r="S86" s="140">
        <v>41176.531000000003</v>
      </c>
      <c r="T86" s="140">
        <v>43034.076999999997</v>
      </c>
      <c r="U86" s="140">
        <v>47395.597000000002</v>
      </c>
      <c r="V86" s="124">
        <v>49707.955999999998</v>
      </c>
      <c r="W86" s="124">
        <v>52754.95</v>
      </c>
      <c r="X86" s="124">
        <v>55899.696000000004</v>
      </c>
      <c r="Y86" s="124">
        <v>57416.826999999997</v>
      </c>
    </row>
    <row r="87" spans="1:25" x14ac:dyDescent="0.25">
      <c r="A87" s="122" t="s">
        <v>58</v>
      </c>
      <c r="B87" s="140">
        <v>16314.57</v>
      </c>
      <c r="C87" s="140">
        <v>20531.456999999999</v>
      </c>
      <c r="D87" s="140">
        <v>21230.080999999998</v>
      </c>
      <c r="E87" s="140">
        <v>23228.274000000001</v>
      </c>
      <c r="F87" s="140">
        <v>22035.182000000001</v>
      </c>
      <c r="G87" s="140">
        <v>22182.571</v>
      </c>
      <c r="H87" s="140">
        <v>23146.147000000001</v>
      </c>
      <c r="I87" s="140">
        <v>24166.287</v>
      </c>
      <c r="J87" s="140">
        <v>21784.508999999998</v>
      </c>
      <c r="K87" s="140">
        <v>22913.170999999998</v>
      </c>
      <c r="L87" s="140">
        <v>27203.683000000001</v>
      </c>
      <c r="M87" s="140">
        <v>33357.362000000001</v>
      </c>
      <c r="N87" s="140">
        <v>31336.321</v>
      </c>
      <c r="O87" s="140">
        <v>35721.17</v>
      </c>
      <c r="P87" s="140">
        <v>36332.050000000003</v>
      </c>
      <c r="Q87" s="140">
        <v>37470.779000000002</v>
      </c>
      <c r="R87" s="140">
        <v>39187.016000000003</v>
      </c>
      <c r="S87" s="140">
        <v>41518.652000000002</v>
      </c>
      <c r="T87" s="140">
        <v>42439.750999999997</v>
      </c>
      <c r="U87" s="140">
        <v>47725.839</v>
      </c>
      <c r="V87" s="124">
        <v>63292.358</v>
      </c>
      <c r="W87" s="124">
        <v>79349.323999999993</v>
      </c>
      <c r="X87" s="124">
        <v>93114.475000000006</v>
      </c>
      <c r="Y87" s="124">
        <v>94208.915999999997</v>
      </c>
    </row>
    <row r="88" spans="1:25" x14ac:dyDescent="0.25">
      <c r="A88" s="122" t="s">
        <v>59</v>
      </c>
      <c r="B88" s="140">
        <v>8420.1280000000006</v>
      </c>
      <c r="C88" s="140">
        <v>11135.343999999999</v>
      </c>
      <c r="D88" s="140">
        <v>12860.726000000001</v>
      </c>
      <c r="E88" s="140">
        <v>14936.14</v>
      </c>
      <c r="F88" s="140">
        <v>11367.325999999999</v>
      </c>
      <c r="G88" s="140">
        <v>8773.0339999999997</v>
      </c>
      <c r="H88" s="140">
        <v>9636.1149999999998</v>
      </c>
      <c r="I88" s="140">
        <v>9793.7849999999999</v>
      </c>
      <c r="J88" s="140">
        <v>10690.870999999999</v>
      </c>
      <c r="K88" s="140">
        <v>11097.067999999999</v>
      </c>
      <c r="L88" s="140">
        <v>12534.8</v>
      </c>
      <c r="M88" s="140">
        <v>12372.352000000001</v>
      </c>
      <c r="N88" s="140">
        <v>11782.744000000001</v>
      </c>
      <c r="O88" s="140">
        <v>11438.601000000001</v>
      </c>
      <c r="P88" s="140">
        <v>11608.112999999999</v>
      </c>
      <c r="Q88" s="140">
        <v>12563.454</v>
      </c>
      <c r="R88" s="140">
        <v>12359.188</v>
      </c>
      <c r="S88" s="140">
        <v>13408.652</v>
      </c>
      <c r="T88" s="140">
        <v>14433.641</v>
      </c>
      <c r="U88" s="140">
        <v>15516.447</v>
      </c>
      <c r="V88" s="124">
        <v>17868.373</v>
      </c>
      <c r="W88" s="124">
        <v>19299.447</v>
      </c>
      <c r="X88" s="124">
        <v>22052.366999999998</v>
      </c>
      <c r="Y88" s="124">
        <v>24229.793000000001</v>
      </c>
    </row>
    <row r="89" spans="1:25" x14ac:dyDescent="0.25">
      <c r="A89" s="122" t="s">
        <v>60</v>
      </c>
      <c r="B89" s="140">
        <v>20881.224999999999</v>
      </c>
      <c r="C89" s="140">
        <v>22535.705999999998</v>
      </c>
      <c r="D89" s="140">
        <v>21649.768</v>
      </c>
      <c r="E89" s="140">
        <v>22914.5</v>
      </c>
      <c r="F89" s="140">
        <v>24052.36</v>
      </c>
      <c r="G89" s="140">
        <v>22961.830999999998</v>
      </c>
      <c r="H89" s="140">
        <v>21050.687000000002</v>
      </c>
      <c r="I89" s="140">
        <v>20311.053</v>
      </c>
      <c r="J89" s="140">
        <v>21754.85</v>
      </c>
      <c r="K89" s="140">
        <v>23122.11</v>
      </c>
      <c r="L89" s="140">
        <v>26664.615000000002</v>
      </c>
      <c r="M89" s="140">
        <v>35455.398999999998</v>
      </c>
      <c r="N89" s="140">
        <v>37332.493999999999</v>
      </c>
      <c r="O89" s="140">
        <v>37773.902000000002</v>
      </c>
      <c r="P89" s="140">
        <v>41226.476000000002</v>
      </c>
      <c r="Q89" s="140">
        <v>44570.74</v>
      </c>
      <c r="R89" s="140">
        <v>45205.188999999998</v>
      </c>
      <c r="S89" s="140">
        <v>46982.250999999997</v>
      </c>
      <c r="T89" s="140">
        <v>47635.298999999999</v>
      </c>
      <c r="U89" s="140">
        <v>50352.616000000002</v>
      </c>
      <c r="V89" s="124">
        <v>58332.112000000001</v>
      </c>
      <c r="W89" s="124">
        <v>64569.813000000002</v>
      </c>
      <c r="X89" s="124">
        <v>70755.399000000005</v>
      </c>
      <c r="Y89" s="124">
        <v>67453.553</v>
      </c>
    </row>
    <row r="90" spans="1:25" x14ac:dyDescent="0.25">
      <c r="A90" s="122" t="s">
        <v>62</v>
      </c>
      <c r="B90" s="140">
        <v>7799.3530000000001</v>
      </c>
      <c r="C90" s="140">
        <v>9199.866</v>
      </c>
      <c r="D90" s="140">
        <v>8525.5069999999996</v>
      </c>
      <c r="E90" s="140">
        <v>9730.0419999999995</v>
      </c>
      <c r="F90" s="140">
        <v>8686.3510000000006</v>
      </c>
      <c r="G90" s="140">
        <v>7788.7629999999999</v>
      </c>
      <c r="H90" s="140">
        <v>9329.5750000000007</v>
      </c>
      <c r="I90" s="140">
        <v>9589.7469999999994</v>
      </c>
      <c r="J90" s="140">
        <v>10362.030000000001</v>
      </c>
      <c r="K90" s="140">
        <v>11522.361999999999</v>
      </c>
      <c r="L90" s="140">
        <v>12314.947</v>
      </c>
      <c r="M90" s="140">
        <v>13723.960999999999</v>
      </c>
      <c r="N90" s="140">
        <v>15055.218000000001</v>
      </c>
      <c r="O90" s="140">
        <v>17718.224999999999</v>
      </c>
      <c r="P90" s="140">
        <v>17893.116000000002</v>
      </c>
      <c r="Q90" s="140">
        <v>20038.261999999999</v>
      </c>
      <c r="R90" s="140">
        <v>25907.940999999999</v>
      </c>
      <c r="S90" s="140">
        <v>28757.258000000002</v>
      </c>
      <c r="T90" s="140">
        <v>34113.279999999999</v>
      </c>
      <c r="U90" s="140">
        <v>42446.103000000003</v>
      </c>
      <c r="V90" s="124">
        <v>43516.194000000003</v>
      </c>
      <c r="W90" s="124">
        <v>49043.582000000002</v>
      </c>
      <c r="X90" s="124">
        <v>47233.572</v>
      </c>
      <c r="Y90" s="124">
        <v>49815.065999999999</v>
      </c>
    </row>
    <row r="91" spans="1:25" x14ac:dyDescent="0.25">
      <c r="A91" s="122" t="s">
        <v>63</v>
      </c>
      <c r="B91" s="140">
        <v>62832.445</v>
      </c>
      <c r="C91" s="140">
        <v>78806.399000000005</v>
      </c>
      <c r="D91" s="140">
        <v>82814.456000000006</v>
      </c>
      <c r="E91" s="140">
        <v>88629.106</v>
      </c>
      <c r="F91" s="140">
        <v>89926.252999999997</v>
      </c>
      <c r="G91" s="140">
        <v>84808.902000000002</v>
      </c>
      <c r="H91" s="140">
        <v>93963.517999999996</v>
      </c>
      <c r="I91" s="140">
        <v>96524.017999999996</v>
      </c>
      <c r="J91" s="140">
        <v>103771.49800000001</v>
      </c>
      <c r="K91" s="140">
        <v>111822.546</v>
      </c>
      <c r="L91" s="140">
        <v>119276.145</v>
      </c>
      <c r="M91" s="140">
        <v>133007.40900000001</v>
      </c>
      <c r="N91" s="140">
        <v>142233.09700000001</v>
      </c>
      <c r="O91" s="140">
        <v>159566.71599999999</v>
      </c>
      <c r="P91" s="140">
        <v>168727.492</v>
      </c>
      <c r="Q91" s="140">
        <v>202077.42</v>
      </c>
      <c r="R91" s="140">
        <v>213472.97399999999</v>
      </c>
      <c r="S91" s="140">
        <v>225568.40100000001</v>
      </c>
      <c r="T91" s="140">
        <v>227611.79199999999</v>
      </c>
      <c r="U91" s="140">
        <v>249866.22399999999</v>
      </c>
      <c r="V91" s="124">
        <v>267780.56800000003</v>
      </c>
      <c r="W91" s="124">
        <v>270417.38099999999</v>
      </c>
      <c r="X91" s="124">
        <v>294035.58399999997</v>
      </c>
      <c r="Y91" s="124">
        <v>294928.82799999998</v>
      </c>
    </row>
    <row r="92" spans="1:25" x14ac:dyDescent="0.25">
      <c r="A92" s="122" t="s">
        <v>64</v>
      </c>
      <c r="B92" s="140">
        <v>102234.535</v>
      </c>
      <c r="C92" s="140">
        <v>124404.72900000001</v>
      </c>
      <c r="D92" s="140">
        <v>108818.541</v>
      </c>
      <c r="E92" s="140">
        <v>111520.46799999999</v>
      </c>
      <c r="F92" s="140">
        <v>130787.18700000001</v>
      </c>
      <c r="G92" s="140">
        <v>134308.13</v>
      </c>
      <c r="H92" s="140">
        <v>134071.53099999999</v>
      </c>
      <c r="I92" s="140">
        <v>135786.38800000001</v>
      </c>
      <c r="J92" s="140">
        <v>132916.296</v>
      </c>
      <c r="K92" s="140">
        <v>144273.158</v>
      </c>
      <c r="L92" s="140">
        <v>157169.334</v>
      </c>
      <c r="M92" s="140">
        <v>217408.94099999999</v>
      </c>
      <c r="N92" s="140">
        <v>222079.56700000001</v>
      </c>
      <c r="O92" s="140">
        <v>218510.29500000001</v>
      </c>
      <c r="P92" s="140">
        <v>227444.264</v>
      </c>
      <c r="Q92" s="140">
        <v>234900.45699999999</v>
      </c>
      <c r="R92" s="140">
        <v>278598.01799999998</v>
      </c>
      <c r="S92" s="140">
        <v>283346.598</v>
      </c>
      <c r="T92" s="140">
        <v>290010.84499999997</v>
      </c>
      <c r="U92" s="140">
        <v>338925.641</v>
      </c>
      <c r="V92" s="124">
        <v>350999.424</v>
      </c>
      <c r="W92" s="124">
        <v>372761.712</v>
      </c>
      <c r="X92" s="124">
        <v>407507.47</v>
      </c>
      <c r="Y92" s="124">
        <v>401274.95299999998</v>
      </c>
    </row>
    <row r="93" spans="1:25" x14ac:dyDescent="0.25">
      <c r="A93" s="122" t="s">
        <v>65</v>
      </c>
      <c r="B93" s="140">
        <v>4975.2550000000001</v>
      </c>
      <c r="C93" s="140">
        <v>5354.0720000000001</v>
      </c>
      <c r="D93" s="140">
        <v>5677.7920000000004</v>
      </c>
      <c r="E93" s="140">
        <v>6172.0680000000002</v>
      </c>
      <c r="F93" s="140">
        <v>6271.25</v>
      </c>
      <c r="G93" s="140">
        <v>7569.1790000000001</v>
      </c>
      <c r="H93" s="140">
        <v>6451.5540000000001</v>
      </c>
      <c r="I93" s="140">
        <v>6997.0479999999998</v>
      </c>
      <c r="J93" s="140">
        <v>7274.5559999999996</v>
      </c>
      <c r="K93" s="140">
        <v>8004.88</v>
      </c>
      <c r="L93" s="140">
        <v>8264.7189999999991</v>
      </c>
      <c r="M93" s="140">
        <v>8721.0779999999995</v>
      </c>
      <c r="N93" s="140">
        <v>8616.7970000000005</v>
      </c>
      <c r="O93" s="140">
        <v>8666.5280000000002</v>
      </c>
      <c r="P93" s="140">
        <v>9231.8359999999993</v>
      </c>
      <c r="Q93" s="140">
        <v>10274.981</v>
      </c>
      <c r="R93" s="140">
        <v>11853.388000000001</v>
      </c>
      <c r="S93" s="140">
        <v>16831.243999999999</v>
      </c>
      <c r="T93" s="140">
        <v>16354.348</v>
      </c>
      <c r="U93" s="140">
        <v>147902.908</v>
      </c>
      <c r="V93" s="124">
        <v>17737.510999999999</v>
      </c>
      <c r="W93" s="124">
        <v>17883.085999999999</v>
      </c>
      <c r="X93" s="124">
        <v>19613.665000000001</v>
      </c>
      <c r="Y93" s="124">
        <v>21158.769</v>
      </c>
    </row>
    <row r="94" spans="1:25" x14ac:dyDescent="0.25">
      <c r="A94" s="122" t="s">
        <v>66</v>
      </c>
      <c r="B94" s="140">
        <v>37240.353000000003</v>
      </c>
      <c r="C94" s="140">
        <v>43402.226999999999</v>
      </c>
      <c r="D94" s="140">
        <v>40568.855000000003</v>
      </c>
      <c r="E94" s="140">
        <v>41751.61</v>
      </c>
      <c r="F94" s="140">
        <v>40131.741000000002</v>
      </c>
      <c r="G94" s="140">
        <v>40023.165999999997</v>
      </c>
      <c r="H94" s="140">
        <v>40859.387000000002</v>
      </c>
      <c r="I94" s="140">
        <v>34106.383999999998</v>
      </c>
      <c r="J94" s="140">
        <v>36989.112999999998</v>
      </c>
      <c r="K94" s="140">
        <v>35739.733</v>
      </c>
      <c r="L94" s="140">
        <v>39160.019999999997</v>
      </c>
      <c r="M94" s="140">
        <v>44661.642</v>
      </c>
      <c r="N94" s="140">
        <v>41986.625999999997</v>
      </c>
      <c r="O94" s="140">
        <v>45557.879000000001</v>
      </c>
      <c r="P94" s="140">
        <v>52649.159</v>
      </c>
      <c r="Q94" s="140">
        <v>61775.498</v>
      </c>
      <c r="R94" s="140">
        <v>61868.398999999998</v>
      </c>
      <c r="S94" s="140">
        <v>66295.879000000001</v>
      </c>
      <c r="T94" s="140">
        <v>78297.982999999993</v>
      </c>
      <c r="U94" s="140">
        <v>79676.786999999997</v>
      </c>
      <c r="V94" s="124">
        <v>92374.918000000005</v>
      </c>
      <c r="W94" s="124">
        <v>93444.788</v>
      </c>
      <c r="X94" s="124">
        <v>168210.84700000001</v>
      </c>
      <c r="Y94" s="124">
        <v>108793.87300000001</v>
      </c>
    </row>
    <row r="95" spans="1:25" x14ac:dyDescent="0.25">
      <c r="A95" s="122" t="s">
        <v>67</v>
      </c>
      <c r="B95" s="140">
        <v>535203.09199999995</v>
      </c>
      <c r="C95" s="140">
        <v>628283.60100000002</v>
      </c>
      <c r="D95" s="140">
        <v>627663.63899999997</v>
      </c>
      <c r="E95" s="140">
        <v>645480.75800000003</v>
      </c>
      <c r="F95" s="140">
        <v>689617.88100000005</v>
      </c>
      <c r="G95" s="140">
        <v>720274.53500000003</v>
      </c>
      <c r="H95" s="140">
        <v>727279.83100000001</v>
      </c>
      <c r="I95" s="140">
        <v>780375.95400000003</v>
      </c>
      <c r="J95" s="140">
        <v>818246.00800000003</v>
      </c>
      <c r="K95" s="140">
        <v>885701.96699999995</v>
      </c>
      <c r="L95" s="140">
        <v>1015891.602</v>
      </c>
      <c r="M95" s="140">
        <v>1101094.0789999999</v>
      </c>
      <c r="N95" s="140">
        <v>1173605.439</v>
      </c>
      <c r="O95" s="140">
        <v>1205158.0360000001</v>
      </c>
      <c r="P95" s="140">
        <v>1280791.1470000001</v>
      </c>
      <c r="Q95" s="140">
        <v>1346791.932</v>
      </c>
      <c r="R95" s="140">
        <v>1435850.727</v>
      </c>
      <c r="S95" s="140">
        <v>1525095.6429999999</v>
      </c>
      <c r="T95" s="140">
        <v>1626464.5179999999</v>
      </c>
      <c r="U95" s="140">
        <v>1779954.6340000001</v>
      </c>
      <c r="V95" s="124">
        <v>1903498.6429999999</v>
      </c>
      <c r="W95" s="124">
        <v>2026373.392</v>
      </c>
      <c r="X95" s="124">
        <v>2248902.145</v>
      </c>
      <c r="Y95" s="124">
        <v>2269047.5290000001</v>
      </c>
    </row>
    <row r="96" spans="1:25" x14ac:dyDescent="0.25">
      <c r="A96" s="122" t="s">
        <v>97</v>
      </c>
      <c r="B96" s="140">
        <v>5045.723</v>
      </c>
      <c r="C96" s="140">
        <v>6041.6850000000004</v>
      </c>
      <c r="D96" s="140">
        <v>780.99099999999999</v>
      </c>
      <c r="E96" s="140">
        <v>763.36300000000006</v>
      </c>
      <c r="F96" s="140">
        <v>1184.0889999999999</v>
      </c>
      <c r="G96" s="140">
        <v>1122.6890000000001</v>
      </c>
      <c r="H96" s="140">
        <v>1187.92</v>
      </c>
      <c r="I96" s="140">
        <v>1195.452</v>
      </c>
      <c r="J96" s="140">
        <v>3239.6590000000001</v>
      </c>
      <c r="K96" s="140">
        <v>3471.4380000000001</v>
      </c>
      <c r="L96" s="140">
        <v>4669.808</v>
      </c>
      <c r="M96" s="140">
        <v>4418.7809999999999</v>
      </c>
      <c r="N96" s="140">
        <v>5010.0219999999999</v>
      </c>
      <c r="O96" s="140">
        <v>2230.058</v>
      </c>
      <c r="P96" s="140">
        <v>2787.74</v>
      </c>
      <c r="Q96" s="140">
        <v>2769.7170000000001</v>
      </c>
      <c r="R96" s="140">
        <v>1866.2460000000001</v>
      </c>
      <c r="S96" s="140">
        <v>7965.5309999999999</v>
      </c>
      <c r="T96" s="140">
        <v>6688.402</v>
      </c>
      <c r="U96" s="140">
        <v>7748.71</v>
      </c>
      <c r="V96" s="124">
        <v>7760.4880000000003</v>
      </c>
      <c r="W96" s="124">
        <v>8693.982</v>
      </c>
      <c r="X96" s="124">
        <v>8943.8150000000005</v>
      </c>
      <c r="Y96" s="124">
        <v>9433.2860000000001</v>
      </c>
    </row>
    <row r="97" spans="1:25" x14ac:dyDescent="0.25">
      <c r="A97" s="128"/>
      <c r="B97" s="127"/>
      <c r="C97" s="127"/>
      <c r="D97" s="127"/>
      <c r="E97" s="127"/>
      <c r="F97" s="127"/>
      <c r="G97" s="127"/>
      <c r="H97" s="127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30"/>
    </row>
    <row r="98" spans="1:25" x14ac:dyDescent="0.25">
      <c r="A98" s="128"/>
      <c r="B98" s="128"/>
      <c r="C98" s="128"/>
      <c r="D98" s="131"/>
      <c r="E98" s="131"/>
      <c r="F98" s="137"/>
      <c r="G98" s="128"/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30"/>
    </row>
    <row r="99" spans="1:25" x14ac:dyDescent="0.25">
      <c r="A99" s="128"/>
      <c r="B99" s="128"/>
      <c r="C99" s="128"/>
      <c r="D99" s="128"/>
      <c r="E99" s="128"/>
      <c r="F99" s="128"/>
      <c r="G99" s="128"/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30"/>
    </row>
    <row r="100" spans="1:25" ht="38.25" thickBot="1" x14ac:dyDescent="0.3">
      <c r="A100" s="141" t="s">
        <v>99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  <c r="T100" s="128"/>
      <c r="U100" s="128"/>
      <c r="V100" s="130"/>
    </row>
    <row r="101" spans="1:25" ht="15.75" thickBot="1" x14ac:dyDescent="0.3">
      <c r="A101" s="113"/>
      <c r="B101" s="133">
        <v>1997</v>
      </c>
      <c r="C101" s="134">
        <v>1998</v>
      </c>
      <c r="D101" s="134">
        <v>1999</v>
      </c>
      <c r="E101" s="134">
        <v>2000</v>
      </c>
      <c r="F101" s="134">
        <v>2001</v>
      </c>
      <c r="G101" s="134">
        <v>2002</v>
      </c>
      <c r="H101" s="134">
        <v>2003</v>
      </c>
      <c r="I101" s="134">
        <v>2004</v>
      </c>
      <c r="J101" s="134">
        <v>2005</v>
      </c>
      <c r="K101" s="134">
        <v>2006</v>
      </c>
      <c r="L101" s="134">
        <v>2007</v>
      </c>
      <c r="M101" s="134">
        <v>2008</v>
      </c>
      <c r="N101" s="135">
        <v>2009</v>
      </c>
      <c r="O101" s="135">
        <v>2010</v>
      </c>
      <c r="P101" s="135">
        <v>2011</v>
      </c>
      <c r="Q101" s="135">
        <v>2012</v>
      </c>
      <c r="R101" s="135">
        <v>2013</v>
      </c>
      <c r="S101" s="135">
        <v>2014</v>
      </c>
      <c r="T101" s="135">
        <v>2015</v>
      </c>
      <c r="U101" s="135">
        <v>2016</v>
      </c>
      <c r="V101" s="135">
        <v>2017</v>
      </c>
      <c r="W101" s="135">
        <v>2018</v>
      </c>
      <c r="X101" s="135">
        <v>2019</v>
      </c>
      <c r="Y101" s="135" t="s">
        <v>369</v>
      </c>
    </row>
    <row r="102" spans="1:25" x14ac:dyDescent="0.25">
      <c r="A102" s="118" t="s">
        <v>95</v>
      </c>
      <c r="B102" s="139">
        <v>2490949.5079999999</v>
      </c>
      <c r="C102" s="139">
        <v>2660557.1179999998</v>
      </c>
      <c r="D102" s="139">
        <v>2893725.9479999999</v>
      </c>
      <c r="E102" s="139">
        <v>2952735.1549999998</v>
      </c>
      <c r="F102" s="139">
        <v>3123105.1469999999</v>
      </c>
      <c r="G102" s="139">
        <v>3294637.409</v>
      </c>
      <c r="H102" s="139">
        <v>3443743.3670000001</v>
      </c>
      <c r="I102" s="139">
        <v>3582390.6260000002</v>
      </c>
      <c r="J102" s="139">
        <v>3819044.0630000001</v>
      </c>
      <c r="K102" s="139">
        <v>4185462.9339999999</v>
      </c>
      <c r="L102" s="139">
        <v>4591475.835</v>
      </c>
      <c r="M102" s="139">
        <v>5166570.8</v>
      </c>
      <c r="N102" s="139">
        <v>5422075.949</v>
      </c>
      <c r="O102" s="139">
        <v>5669450.3229999999</v>
      </c>
      <c r="P102" s="139">
        <v>6025498.3650000002</v>
      </c>
      <c r="Q102" s="139">
        <v>6333011.5449999999</v>
      </c>
      <c r="R102" s="139">
        <v>6455588.0970000001</v>
      </c>
      <c r="S102" s="139">
        <v>6084065.0369999995</v>
      </c>
      <c r="T102" s="139">
        <v>6309074.4519999996</v>
      </c>
      <c r="U102" s="139">
        <v>6806460.9170000004</v>
      </c>
      <c r="V102" s="120">
        <v>7234587.1890000002</v>
      </c>
      <c r="W102" s="120">
        <v>7608573.5279999999</v>
      </c>
      <c r="X102" s="120">
        <v>8129104.4380000001</v>
      </c>
      <c r="Y102" s="120">
        <v>7405027.7300000004</v>
      </c>
    </row>
    <row r="103" spans="1:25" x14ac:dyDescent="0.25">
      <c r="A103" s="122" t="s">
        <v>39</v>
      </c>
      <c r="B103" s="140">
        <v>544948.56799999997</v>
      </c>
      <c r="C103" s="140">
        <v>582237.53500000003</v>
      </c>
      <c r="D103" s="140">
        <v>609030.12</v>
      </c>
      <c r="E103" s="140">
        <v>646108.58499999996</v>
      </c>
      <c r="F103" s="140">
        <v>683917.86600000004</v>
      </c>
      <c r="G103" s="140">
        <v>723778.03500000003</v>
      </c>
      <c r="H103" s="140">
        <v>758068.26199999999</v>
      </c>
      <c r="I103" s="140">
        <v>832324.848</v>
      </c>
      <c r="J103" s="140">
        <v>861740.95600000001</v>
      </c>
      <c r="K103" s="140">
        <v>941539.58299999998</v>
      </c>
      <c r="L103" s="140">
        <v>1060089.821</v>
      </c>
      <c r="M103" s="140">
        <v>1134438.9720000001</v>
      </c>
      <c r="N103" s="140">
        <v>1190534.733</v>
      </c>
      <c r="O103" s="140">
        <v>1262133.44</v>
      </c>
      <c r="P103" s="140">
        <v>1337756.42</v>
      </c>
      <c r="Q103" s="140">
        <v>1406993.6580000001</v>
      </c>
      <c r="R103" s="140">
        <v>1453422.73</v>
      </c>
      <c r="S103" s="140">
        <v>1413980.871</v>
      </c>
      <c r="T103" s="140">
        <v>1490823.5090000001</v>
      </c>
      <c r="U103" s="140">
        <v>1626089.9240000001</v>
      </c>
      <c r="V103" s="124">
        <v>1718714.6740000001</v>
      </c>
      <c r="W103" s="124">
        <v>1777539.6850000001</v>
      </c>
      <c r="X103" s="124">
        <v>1818351.6950000001</v>
      </c>
      <c r="Y103" s="124">
        <v>1688402.949</v>
      </c>
    </row>
    <row r="104" spans="1:25" x14ac:dyDescent="0.25">
      <c r="A104" s="122" t="s">
        <v>41</v>
      </c>
      <c r="B104" s="140">
        <v>137542.38</v>
      </c>
      <c r="C104" s="140">
        <v>154840.71100000001</v>
      </c>
      <c r="D104" s="140">
        <v>173308.005</v>
      </c>
      <c r="E104" s="140">
        <v>170945.47899999999</v>
      </c>
      <c r="F104" s="140">
        <v>178631.785</v>
      </c>
      <c r="G104" s="140">
        <v>180169.40900000001</v>
      </c>
      <c r="H104" s="140">
        <v>182767.09</v>
      </c>
      <c r="I104" s="140">
        <v>186076.16899999999</v>
      </c>
      <c r="J104" s="140">
        <v>191705.81</v>
      </c>
      <c r="K104" s="140">
        <v>206873.31099999999</v>
      </c>
      <c r="L104" s="140">
        <v>219885.35500000001</v>
      </c>
      <c r="M104" s="140">
        <v>242716.783</v>
      </c>
      <c r="N104" s="140">
        <v>254842.87599999999</v>
      </c>
      <c r="O104" s="140">
        <v>274297.48499999999</v>
      </c>
      <c r="P104" s="140">
        <v>297439.89299999998</v>
      </c>
      <c r="Q104" s="140">
        <v>312998.96000000002</v>
      </c>
      <c r="R104" s="140">
        <v>323718.66700000002</v>
      </c>
      <c r="S104" s="140">
        <v>301824.44</v>
      </c>
      <c r="T104" s="140">
        <v>317930.212</v>
      </c>
      <c r="U104" s="140">
        <v>355295.17</v>
      </c>
      <c r="V104" s="124">
        <v>382421.31099999999</v>
      </c>
      <c r="W104" s="124">
        <v>420266.41700000002</v>
      </c>
      <c r="X104" s="124">
        <v>468881.75400000002</v>
      </c>
      <c r="Y104" s="124">
        <v>437946.11700000003</v>
      </c>
    </row>
    <row r="105" spans="1:25" s="117" customFormat="1" x14ac:dyDescent="0.25">
      <c r="A105" s="122" t="s">
        <v>96</v>
      </c>
      <c r="B105" s="140">
        <v>673825.522</v>
      </c>
      <c r="C105" s="140">
        <v>765305.73400000005</v>
      </c>
      <c r="D105" s="140">
        <v>762020.88699999999</v>
      </c>
      <c r="E105" s="140">
        <v>812772.15599999996</v>
      </c>
      <c r="F105" s="140">
        <v>858942.85199999996</v>
      </c>
      <c r="G105" s="140">
        <v>932060.04599999997</v>
      </c>
      <c r="H105" s="140">
        <v>978474.30299999996</v>
      </c>
      <c r="I105" s="140">
        <v>1070904.5430000001</v>
      </c>
      <c r="J105" s="140">
        <v>1177603.885</v>
      </c>
      <c r="K105" s="140">
        <v>1305771.976</v>
      </c>
      <c r="L105" s="140">
        <v>1461689.8119999999</v>
      </c>
      <c r="M105" s="140">
        <v>1607866.808</v>
      </c>
      <c r="N105" s="140">
        <v>1687187.922</v>
      </c>
      <c r="O105" s="140">
        <v>1751864.2960000001</v>
      </c>
      <c r="P105" s="140">
        <v>1821906.7</v>
      </c>
      <c r="Q105" s="140">
        <v>1890977.79</v>
      </c>
      <c r="R105" s="140">
        <v>1843794.3149999999</v>
      </c>
      <c r="S105" s="140">
        <v>1714591.24</v>
      </c>
      <c r="T105" s="140">
        <v>1675551.4920000001</v>
      </c>
      <c r="U105" s="140">
        <v>1710103.6470000001</v>
      </c>
      <c r="V105" s="124">
        <v>1783133.7590000001</v>
      </c>
      <c r="W105" s="124">
        <v>1836751.8149999999</v>
      </c>
      <c r="X105" s="124">
        <v>1900188.8470000001</v>
      </c>
      <c r="Y105" s="124">
        <v>1667688.2860000001</v>
      </c>
    </row>
    <row r="106" spans="1:25" s="117" customFormat="1" x14ac:dyDescent="0.25">
      <c r="A106" s="122" t="s">
        <v>43</v>
      </c>
      <c r="B106" s="140">
        <v>56892.686999999998</v>
      </c>
      <c r="C106" s="140">
        <v>62312.981</v>
      </c>
      <c r="D106" s="140">
        <v>131664.049</v>
      </c>
      <c r="E106" s="140">
        <v>137989.101</v>
      </c>
      <c r="F106" s="140">
        <v>76287.206999999995</v>
      </c>
      <c r="G106" s="140">
        <v>80918.331000000006</v>
      </c>
      <c r="H106" s="140">
        <v>130115.19500000001</v>
      </c>
      <c r="I106" s="140">
        <v>99902.664999999994</v>
      </c>
      <c r="J106" s="140">
        <v>103499.819</v>
      </c>
      <c r="K106" s="140">
        <v>112608.7</v>
      </c>
      <c r="L106" s="140">
        <v>103903.429</v>
      </c>
      <c r="M106" s="140">
        <v>126522.73</v>
      </c>
      <c r="N106" s="140">
        <v>125850.761</v>
      </c>
      <c r="O106" s="140">
        <v>136557.149</v>
      </c>
      <c r="P106" s="140">
        <v>144817.00099999999</v>
      </c>
      <c r="Q106" s="140">
        <v>161816.78099999999</v>
      </c>
      <c r="R106" s="140">
        <v>180318.80100000001</v>
      </c>
      <c r="S106" s="140">
        <v>166412.11600000001</v>
      </c>
      <c r="T106" s="140">
        <v>184768.90299999999</v>
      </c>
      <c r="U106" s="140">
        <v>220787.12599999999</v>
      </c>
      <c r="V106" s="124">
        <v>224502.40700000001</v>
      </c>
      <c r="W106" s="124">
        <v>243513.94899999999</v>
      </c>
      <c r="X106" s="124">
        <v>254788.255</v>
      </c>
      <c r="Y106" s="124">
        <v>252143.87100000001</v>
      </c>
    </row>
    <row r="107" spans="1:25" x14ac:dyDescent="0.25">
      <c r="A107" s="122" t="s">
        <v>44</v>
      </c>
      <c r="B107" s="140">
        <v>42540.6</v>
      </c>
      <c r="C107" s="140">
        <v>38648.362000000001</v>
      </c>
      <c r="D107" s="140">
        <v>48206.639000000003</v>
      </c>
      <c r="E107" s="140">
        <v>47225.133000000002</v>
      </c>
      <c r="F107" s="140">
        <v>47155.722000000002</v>
      </c>
      <c r="G107" s="140">
        <v>54717.794999999998</v>
      </c>
      <c r="H107" s="140">
        <v>50403.254000000001</v>
      </c>
      <c r="I107" s="140">
        <v>54021.597000000002</v>
      </c>
      <c r="J107" s="140">
        <v>47479.137999999999</v>
      </c>
      <c r="K107" s="140">
        <v>59412.663</v>
      </c>
      <c r="L107" s="140">
        <v>62592.218000000001</v>
      </c>
      <c r="M107" s="140">
        <v>61600.14</v>
      </c>
      <c r="N107" s="140">
        <v>71070.993000000002</v>
      </c>
      <c r="O107" s="140">
        <v>67181.447</v>
      </c>
      <c r="P107" s="140">
        <v>74322.966</v>
      </c>
      <c r="Q107" s="140">
        <v>78427.877999999997</v>
      </c>
      <c r="R107" s="140">
        <v>78003.673999999999</v>
      </c>
      <c r="S107" s="140">
        <v>79229.161999999997</v>
      </c>
      <c r="T107" s="140">
        <v>82384.986000000004</v>
      </c>
      <c r="U107" s="140">
        <v>93169.285000000003</v>
      </c>
      <c r="V107" s="124">
        <v>96265.831999999995</v>
      </c>
      <c r="W107" s="124">
        <v>101879.261</v>
      </c>
      <c r="X107" s="124">
        <v>110266.614</v>
      </c>
      <c r="Y107" s="124">
        <v>100831.845</v>
      </c>
    </row>
    <row r="108" spans="1:25" x14ac:dyDescent="0.25">
      <c r="A108" s="122" t="s">
        <v>45</v>
      </c>
      <c r="B108" s="140">
        <v>50728.019</v>
      </c>
      <c r="C108" s="140">
        <v>56098.391000000003</v>
      </c>
      <c r="D108" s="140">
        <v>54533.654999999999</v>
      </c>
      <c r="E108" s="140">
        <v>59858.065000000002</v>
      </c>
      <c r="F108" s="140">
        <v>63925.614999999998</v>
      </c>
      <c r="G108" s="140">
        <v>68440.551999999996</v>
      </c>
      <c r="H108" s="140">
        <v>73718.758000000002</v>
      </c>
      <c r="I108" s="140">
        <v>79444.769</v>
      </c>
      <c r="J108" s="140">
        <v>84279.466</v>
      </c>
      <c r="K108" s="140">
        <v>86993.91</v>
      </c>
      <c r="L108" s="140">
        <v>94654.877999999997</v>
      </c>
      <c r="M108" s="140">
        <v>105172.973</v>
      </c>
      <c r="N108" s="140">
        <v>104518.73699999999</v>
      </c>
      <c r="O108" s="140">
        <v>113786.34</v>
      </c>
      <c r="P108" s="140">
        <v>118055.62</v>
      </c>
      <c r="Q108" s="140">
        <v>120722.674</v>
      </c>
      <c r="R108" s="140">
        <v>117680.754</v>
      </c>
      <c r="S108" s="140">
        <v>104590.041</v>
      </c>
      <c r="T108" s="140">
        <v>114887.993</v>
      </c>
      <c r="U108" s="140">
        <v>134823.245</v>
      </c>
      <c r="V108" s="124">
        <v>147885.49400000001</v>
      </c>
      <c r="W108" s="124">
        <v>157964.10399999999</v>
      </c>
      <c r="X108" s="124">
        <v>160591.35</v>
      </c>
      <c r="Y108" s="124">
        <v>166756.81099999999</v>
      </c>
    </row>
    <row r="109" spans="1:25" x14ac:dyDescent="0.25">
      <c r="A109" s="122" t="s">
        <v>47</v>
      </c>
      <c r="B109" s="140">
        <v>1529.7260000000001</v>
      </c>
      <c r="C109" s="140">
        <v>1666.59</v>
      </c>
      <c r="D109" s="140">
        <v>1577.269</v>
      </c>
      <c r="E109" s="140">
        <v>1602.8630000000001</v>
      </c>
      <c r="F109" s="140">
        <v>1276.546</v>
      </c>
      <c r="G109" s="140">
        <v>706.07</v>
      </c>
      <c r="H109" s="140">
        <v>832.18899999999996</v>
      </c>
      <c r="I109" s="140">
        <v>1126.2339999999999</v>
      </c>
      <c r="J109" s="140">
        <v>0</v>
      </c>
      <c r="K109" s="140">
        <v>0</v>
      </c>
      <c r="L109" s="140">
        <v>0</v>
      </c>
      <c r="M109" s="140">
        <v>0</v>
      </c>
      <c r="N109" s="140">
        <v>0</v>
      </c>
      <c r="O109" s="140">
        <v>2443.3139999999999</v>
      </c>
      <c r="P109" s="140">
        <v>3117.2449999999999</v>
      </c>
      <c r="Q109" s="140">
        <v>4093.3270000000002</v>
      </c>
      <c r="R109" s="140">
        <v>6479.1229999999996</v>
      </c>
      <c r="S109" s="140">
        <v>6821.0590000000002</v>
      </c>
      <c r="T109" s="140">
        <v>6726.1409999999996</v>
      </c>
      <c r="U109" s="140">
        <v>8407.1419999999998</v>
      </c>
      <c r="V109" s="124">
        <v>13182.518</v>
      </c>
      <c r="W109" s="124">
        <v>15571.837</v>
      </c>
      <c r="X109" s="124">
        <v>18492.687999999998</v>
      </c>
      <c r="Y109" s="124">
        <v>21524.405999999999</v>
      </c>
    </row>
    <row r="110" spans="1:25" x14ac:dyDescent="0.25">
      <c r="A110" s="122" t="s">
        <v>48</v>
      </c>
      <c r="B110" s="140">
        <v>30769.201000000001</v>
      </c>
      <c r="C110" s="140">
        <v>33857.836000000003</v>
      </c>
      <c r="D110" s="140">
        <v>34847.837</v>
      </c>
      <c r="E110" s="140">
        <v>47465.203000000001</v>
      </c>
      <c r="F110" s="140">
        <v>48728.262000000002</v>
      </c>
      <c r="G110" s="140">
        <v>54197.319000000003</v>
      </c>
      <c r="H110" s="140">
        <v>63366.862000000001</v>
      </c>
      <c r="I110" s="140">
        <v>78653.392999999996</v>
      </c>
      <c r="J110" s="140">
        <v>84433.948999999993</v>
      </c>
      <c r="K110" s="140">
        <v>87950.914000000004</v>
      </c>
      <c r="L110" s="140">
        <v>96718.248000000007</v>
      </c>
      <c r="M110" s="140">
        <v>98886.135999999999</v>
      </c>
      <c r="N110" s="140">
        <v>111976.355</v>
      </c>
      <c r="O110" s="140">
        <v>106449.55</v>
      </c>
      <c r="P110" s="140">
        <v>114392.288</v>
      </c>
      <c r="Q110" s="140">
        <v>130354.208</v>
      </c>
      <c r="R110" s="140">
        <v>141339.32199999999</v>
      </c>
      <c r="S110" s="140">
        <v>138937.81899999999</v>
      </c>
      <c r="T110" s="140">
        <v>153892.258</v>
      </c>
      <c r="U110" s="140">
        <v>169132.67</v>
      </c>
      <c r="V110" s="124">
        <v>176488.728</v>
      </c>
      <c r="W110" s="124">
        <v>189829.62700000001</v>
      </c>
      <c r="X110" s="124">
        <v>189274.535</v>
      </c>
      <c r="Y110" s="124">
        <v>193122.27100000001</v>
      </c>
    </row>
    <row r="111" spans="1:25" x14ac:dyDescent="0.25">
      <c r="A111" s="122" t="s">
        <v>49</v>
      </c>
      <c r="B111" s="140">
        <v>13751.97</v>
      </c>
      <c r="C111" s="140">
        <v>14833.039000000001</v>
      </c>
      <c r="D111" s="140">
        <v>15251.295</v>
      </c>
      <c r="E111" s="140">
        <v>16077.605</v>
      </c>
      <c r="F111" s="140">
        <v>15947.933000000001</v>
      </c>
      <c r="G111" s="140">
        <v>16914.486000000001</v>
      </c>
      <c r="H111" s="140">
        <v>16512.16</v>
      </c>
      <c r="I111" s="140">
        <v>12446.915999999999</v>
      </c>
      <c r="J111" s="140">
        <v>12332.862999999999</v>
      </c>
      <c r="K111" s="140">
        <v>14214.442999999999</v>
      </c>
      <c r="L111" s="140">
        <v>15428.448</v>
      </c>
      <c r="M111" s="140">
        <v>20333.945</v>
      </c>
      <c r="N111" s="140">
        <v>23450.144</v>
      </c>
      <c r="O111" s="140">
        <v>24209.648000000001</v>
      </c>
      <c r="P111" s="140">
        <v>28947.575000000001</v>
      </c>
      <c r="Q111" s="140">
        <v>26496.434000000001</v>
      </c>
      <c r="R111" s="140">
        <v>26484.808000000001</v>
      </c>
      <c r="S111" s="140">
        <v>26516.156999999999</v>
      </c>
      <c r="T111" s="140">
        <v>30187.95</v>
      </c>
      <c r="U111" s="140">
        <v>33402.783000000003</v>
      </c>
      <c r="V111" s="124">
        <v>36701.156000000003</v>
      </c>
      <c r="W111" s="124">
        <v>27090.58</v>
      </c>
      <c r="X111" s="124">
        <v>33286.326999999997</v>
      </c>
      <c r="Y111" s="124">
        <v>27346.634999999998</v>
      </c>
    </row>
    <row r="112" spans="1:25" x14ac:dyDescent="0.25">
      <c r="A112" s="122" t="s">
        <v>51</v>
      </c>
      <c r="B112" s="140">
        <v>13531.953</v>
      </c>
      <c r="C112" s="140">
        <v>16249.406999999999</v>
      </c>
      <c r="D112" s="140">
        <v>19688.378000000001</v>
      </c>
      <c r="E112" s="140">
        <v>24934.173999999999</v>
      </c>
      <c r="F112" s="140">
        <v>32520.419000000002</v>
      </c>
      <c r="G112" s="140">
        <v>35320.917999999998</v>
      </c>
      <c r="H112" s="140">
        <v>35405.771999999997</v>
      </c>
      <c r="I112" s="140">
        <v>39399.392</v>
      </c>
      <c r="J112" s="140">
        <v>51368.076999999997</v>
      </c>
      <c r="K112" s="140">
        <v>52256.588000000003</v>
      </c>
      <c r="L112" s="140">
        <v>62396.146999999997</v>
      </c>
      <c r="M112" s="140">
        <v>64942.531999999999</v>
      </c>
      <c r="N112" s="140">
        <v>70102.133000000002</v>
      </c>
      <c r="O112" s="140">
        <v>74351.001999999993</v>
      </c>
      <c r="P112" s="140">
        <v>78809.440000000002</v>
      </c>
      <c r="Q112" s="140">
        <v>80782.482999999993</v>
      </c>
      <c r="R112" s="140">
        <v>90903.103000000003</v>
      </c>
      <c r="S112" s="140">
        <v>76264.171000000002</v>
      </c>
      <c r="T112" s="140">
        <v>43209.235000000001</v>
      </c>
      <c r="U112" s="140">
        <v>43949.421000000002</v>
      </c>
      <c r="V112" s="124">
        <v>44918.059000000001</v>
      </c>
      <c r="W112" s="124">
        <v>53219.334000000003</v>
      </c>
      <c r="X112" s="124">
        <v>61128.023000000001</v>
      </c>
      <c r="Y112" s="124">
        <v>51830.523999999998</v>
      </c>
    </row>
    <row r="113" spans="1:25" x14ac:dyDescent="0.25">
      <c r="A113" s="122" t="s">
        <v>52</v>
      </c>
      <c r="B113" s="140">
        <v>154903.58199999999</v>
      </c>
      <c r="C113" s="140">
        <v>160930.799</v>
      </c>
      <c r="D113" s="140">
        <v>164184.014</v>
      </c>
      <c r="E113" s="140">
        <v>174496.21400000001</v>
      </c>
      <c r="F113" s="140">
        <v>173014.976</v>
      </c>
      <c r="G113" s="140">
        <v>188082.83900000001</v>
      </c>
      <c r="H113" s="140">
        <v>202223.57800000001</v>
      </c>
      <c r="I113" s="140">
        <v>227215.715</v>
      </c>
      <c r="J113" s="140">
        <v>258584.682</v>
      </c>
      <c r="K113" s="140">
        <v>289237.17200000002</v>
      </c>
      <c r="L113" s="140">
        <v>335674.359</v>
      </c>
      <c r="M113" s="140">
        <v>489580.245</v>
      </c>
      <c r="N113" s="140">
        <v>494508.54499999998</v>
      </c>
      <c r="O113" s="140">
        <v>539426.57700000005</v>
      </c>
      <c r="P113" s="140">
        <v>615040.10900000005</v>
      </c>
      <c r="Q113" s="140">
        <v>651163.30099999998</v>
      </c>
      <c r="R113" s="140">
        <v>645304.89500000002</v>
      </c>
      <c r="S113" s="140">
        <v>617338.57700000005</v>
      </c>
      <c r="T113" s="140">
        <v>669560.31400000001</v>
      </c>
      <c r="U113" s="140">
        <v>753022.51899999997</v>
      </c>
      <c r="V113" s="124">
        <v>829856.99800000002</v>
      </c>
      <c r="W113" s="124">
        <v>895031.74899999995</v>
      </c>
      <c r="X113" s="124">
        <v>1002373.752</v>
      </c>
      <c r="Y113" s="124">
        <v>985412.06599999999</v>
      </c>
    </row>
    <row r="114" spans="1:25" x14ac:dyDescent="0.25">
      <c r="A114" s="122" t="s">
        <v>55</v>
      </c>
      <c r="B114" s="140">
        <v>7275.3630000000003</v>
      </c>
      <c r="C114" s="140">
        <v>8678.0879999999997</v>
      </c>
      <c r="D114" s="140">
        <v>9093.1959999999999</v>
      </c>
      <c r="E114" s="140">
        <v>9361.7139999999999</v>
      </c>
      <c r="F114" s="140">
        <v>8578.3109999999997</v>
      </c>
      <c r="G114" s="140">
        <v>7222.3590000000004</v>
      </c>
      <c r="H114" s="140">
        <v>8103.7920000000004</v>
      </c>
      <c r="I114" s="140">
        <v>6498.08</v>
      </c>
      <c r="J114" s="140">
        <v>6938.0290000000005</v>
      </c>
      <c r="K114" s="140">
        <v>7086.6019999999999</v>
      </c>
      <c r="L114" s="140">
        <v>8606.4580000000005</v>
      </c>
      <c r="M114" s="140">
        <v>9969.73</v>
      </c>
      <c r="N114" s="140">
        <v>12020</v>
      </c>
      <c r="O114" s="140">
        <v>11880.852999999999</v>
      </c>
      <c r="P114" s="140">
        <v>12507.109</v>
      </c>
      <c r="Q114" s="140">
        <v>14639.252</v>
      </c>
      <c r="R114" s="140">
        <v>13993.242</v>
      </c>
      <c r="S114" s="140">
        <v>12751.56</v>
      </c>
      <c r="T114" s="140">
        <v>14496.484</v>
      </c>
      <c r="U114" s="140">
        <v>15300.944</v>
      </c>
      <c r="V114" s="124">
        <v>19332.467000000001</v>
      </c>
      <c r="W114" s="124">
        <v>19860.315999999999</v>
      </c>
      <c r="X114" s="124">
        <v>21306.080000000002</v>
      </c>
      <c r="Y114" s="124">
        <v>22719.865000000002</v>
      </c>
    </row>
    <row r="115" spans="1:25" x14ac:dyDescent="0.25">
      <c r="A115" s="122" t="s">
        <v>57</v>
      </c>
      <c r="B115" s="140">
        <v>7983.8559999999998</v>
      </c>
      <c r="C115" s="140">
        <v>9453.4699999999993</v>
      </c>
      <c r="D115" s="140">
        <v>10239.518</v>
      </c>
      <c r="E115" s="140">
        <v>7274.665</v>
      </c>
      <c r="F115" s="140">
        <v>8047.21</v>
      </c>
      <c r="G115" s="140">
        <v>7954.28</v>
      </c>
      <c r="H115" s="140">
        <v>8919.0840000000007</v>
      </c>
      <c r="I115" s="140">
        <v>10071.339</v>
      </c>
      <c r="J115" s="140">
        <v>9737.7350000000006</v>
      </c>
      <c r="K115" s="140">
        <v>11456.981</v>
      </c>
      <c r="L115" s="140">
        <v>11391.84</v>
      </c>
      <c r="M115" s="140">
        <v>15421.157999999999</v>
      </c>
      <c r="N115" s="140">
        <v>18378.814999999999</v>
      </c>
      <c r="O115" s="140">
        <v>18564.486000000001</v>
      </c>
      <c r="P115" s="140">
        <v>24211.394</v>
      </c>
      <c r="Q115" s="140">
        <v>22147.105</v>
      </c>
      <c r="R115" s="140">
        <v>23152.223000000002</v>
      </c>
      <c r="S115" s="140">
        <v>21986.013999999999</v>
      </c>
      <c r="T115" s="140">
        <v>23657.744999999999</v>
      </c>
      <c r="U115" s="140">
        <v>25481.471000000001</v>
      </c>
      <c r="V115" s="124">
        <v>26419.244999999999</v>
      </c>
      <c r="W115" s="124">
        <v>28245.766</v>
      </c>
      <c r="X115" s="124">
        <v>29893.227999999999</v>
      </c>
      <c r="Y115" s="124">
        <v>30764.224999999999</v>
      </c>
    </row>
    <row r="116" spans="1:25" x14ac:dyDescent="0.25">
      <c r="A116" s="122" t="s">
        <v>58</v>
      </c>
      <c r="B116" s="140">
        <v>13906.462</v>
      </c>
      <c r="C116" s="140">
        <v>16899.185000000001</v>
      </c>
      <c r="D116" s="140">
        <v>26263.156999999999</v>
      </c>
      <c r="E116" s="140">
        <v>23659.233</v>
      </c>
      <c r="F116" s="140">
        <v>22494.305</v>
      </c>
      <c r="G116" s="140">
        <v>22748.678</v>
      </c>
      <c r="H116" s="140">
        <v>22792.226999999999</v>
      </c>
      <c r="I116" s="140">
        <v>18308.955999999998</v>
      </c>
      <c r="J116" s="140">
        <v>15465.509</v>
      </c>
      <c r="K116" s="140">
        <v>17246.011999999999</v>
      </c>
      <c r="L116" s="140">
        <v>17844.892</v>
      </c>
      <c r="M116" s="140">
        <v>22203.073</v>
      </c>
      <c r="N116" s="140">
        <v>21245.215</v>
      </c>
      <c r="O116" s="140">
        <v>24613.935000000001</v>
      </c>
      <c r="P116" s="140">
        <v>23721.473999999998</v>
      </c>
      <c r="Q116" s="140">
        <v>23603.233</v>
      </c>
      <c r="R116" s="140">
        <v>24435.187999999998</v>
      </c>
      <c r="S116" s="140">
        <v>23722.559000000001</v>
      </c>
      <c r="T116" s="140">
        <v>23259.236000000001</v>
      </c>
      <c r="U116" s="140">
        <v>25507.887999999999</v>
      </c>
      <c r="V116" s="124">
        <v>37302.896000000001</v>
      </c>
      <c r="W116" s="124">
        <v>39888.110999999997</v>
      </c>
      <c r="X116" s="124">
        <v>54100.137999999999</v>
      </c>
      <c r="Y116" s="124">
        <v>49209.258999999998</v>
      </c>
    </row>
    <row r="117" spans="1:25" x14ac:dyDescent="0.25">
      <c r="A117" s="122" t="s">
        <v>59</v>
      </c>
      <c r="B117" s="140">
        <v>6018.0969999999998</v>
      </c>
      <c r="C117" s="140">
        <v>8271.2970000000005</v>
      </c>
      <c r="D117" s="140">
        <v>9200.777</v>
      </c>
      <c r="E117" s="140">
        <v>11239.144</v>
      </c>
      <c r="F117" s="140">
        <v>7795.8280000000004</v>
      </c>
      <c r="G117" s="140">
        <v>5979.4369999999999</v>
      </c>
      <c r="H117" s="140">
        <v>6383.82</v>
      </c>
      <c r="I117" s="140">
        <v>6174.652</v>
      </c>
      <c r="J117" s="140">
        <v>6803.5330000000004</v>
      </c>
      <c r="K117" s="140">
        <v>7358.0039999999999</v>
      </c>
      <c r="L117" s="140">
        <v>8128.2759999999998</v>
      </c>
      <c r="M117" s="140">
        <v>8157.268</v>
      </c>
      <c r="N117" s="140">
        <v>7762.7920000000004</v>
      </c>
      <c r="O117" s="140">
        <v>7591.96</v>
      </c>
      <c r="P117" s="140">
        <v>7446.3509999999997</v>
      </c>
      <c r="Q117" s="140">
        <v>8256.4470000000001</v>
      </c>
      <c r="R117" s="140">
        <v>7991.0510000000004</v>
      </c>
      <c r="S117" s="140">
        <v>7828.5309999999999</v>
      </c>
      <c r="T117" s="140">
        <v>7787.8410000000003</v>
      </c>
      <c r="U117" s="140">
        <v>8754.0730000000003</v>
      </c>
      <c r="V117" s="124">
        <v>9850.2090000000007</v>
      </c>
      <c r="W117" s="124">
        <v>10969.289000000001</v>
      </c>
      <c r="X117" s="124">
        <v>12235.897000000001</v>
      </c>
      <c r="Y117" s="124">
        <v>12964.063</v>
      </c>
    </row>
    <row r="118" spans="1:25" x14ac:dyDescent="0.25">
      <c r="A118" s="122" t="s">
        <v>60</v>
      </c>
      <c r="B118" s="140">
        <v>17194.006000000001</v>
      </c>
      <c r="C118" s="140">
        <v>18575.477999999999</v>
      </c>
      <c r="D118" s="140">
        <v>16784.298999999999</v>
      </c>
      <c r="E118" s="140">
        <v>16502.812000000002</v>
      </c>
      <c r="F118" s="140">
        <v>15633.716</v>
      </c>
      <c r="G118" s="140">
        <v>14268.044</v>
      </c>
      <c r="H118" s="140">
        <v>13526.319</v>
      </c>
      <c r="I118" s="140">
        <v>13204.395</v>
      </c>
      <c r="J118" s="140">
        <v>13929.074000000001</v>
      </c>
      <c r="K118" s="140">
        <v>15351.81</v>
      </c>
      <c r="L118" s="140">
        <v>18966.366000000002</v>
      </c>
      <c r="M118" s="140">
        <v>25195.384999999998</v>
      </c>
      <c r="N118" s="140">
        <v>26603.22</v>
      </c>
      <c r="O118" s="140">
        <v>25161.938999999998</v>
      </c>
      <c r="P118" s="140">
        <v>26906.646000000001</v>
      </c>
      <c r="Q118" s="140">
        <v>29508.845000000001</v>
      </c>
      <c r="R118" s="140">
        <v>29503.538</v>
      </c>
      <c r="S118" s="140">
        <v>26541.23</v>
      </c>
      <c r="T118" s="140">
        <v>26932.761999999999</v>
      </c>
      <c r="U118" s="140">
        <v>27409.022000000001</v>
      </c>
      <c r="V118" s="124">
        <v>29900.328000000001</v>
      </c>
      <c r="W118" s="124">
        <v>35509.705000000002</v>
      </c>
      <c r="X118" s="124">
        <v>39928.733999999997</v>
      </c>
      <c r="Y118" s="124">
        <v>36014.241999999998</v>
      </c>
    </row>
    <row r="119" spans="1:25" x14ac:dyDescent="0.25">
      <c r="A119" s="122" t="s">
        <v>62</v>
      </c>
      <c r="B119" s="140">
        <v>5543.5190000000002</v>
      </c>
      <c r="C119" s="140">
        <v>6556.4780000000001</v>
      </c>
      <c r="D119" s="140">
        <v>6718.0339999999997</v>
      </c>
      <c r="E119" s="140">
        <v>7584.5379999999996</v>
      </c>
      <c r="F119" s="140">
        <v>6158.567</v>
      </c>
      <c r="G119" s="140">
        <v>5073.6509999999998</v>
      </c>
      <c r="H119" s="140">
        <v>6117.3270000000002</v>
      </c>
      <c r="I119" s="140">
        <v>6356.652</v>
      </c>
      <c r="J119" s="140">
        <v>6840.9250000000002</v>
      </c>
      <c r="K119" s="140">
        <v>7902.9719999999998</v>
      </c>
      <c r="L119" s="140">
        <v>8430.2279999999992</v>
      </c>
      <c r="M119" s="140">
        <v>9741.7939999999999</v>
      </c>
      <c r="N119" s="140">
        <v>10587.276</v>
      </c>
      <c r="O119" s="140">
        <v>12374.831</v>
      </c>
      <c r="P119" s="140">
        <v>12264.465</v>
      </c>
      <c r="Q119" s="140">
        <v>13984.879000000001</v>
      </c>
      <c r="R119" s="140">
        <v>17066.722000000002</v>
      </c>
      <c r="S119" s="140">
        <v>16554.185000000001</v>
      </c>
      <c r="T119" s="140">
        <v>19033.79</v>
      </c>
      <c r="U119" s="140">
        <v>22744.517</v>
      </c>
      <c r="V119" s="124">
        <v>22905.096000000001</v>
      </c>
      <c r="W119" s="124">
        <v>25749.345000000001</v>
      </c>
      <c r="X119" s="124">
        <v>25654.330999999998</v>
      </c>
      <c r="Y119" s="124">
        <v>26300.687000000002</v>
      </c>
    </row>
    <row r="120" spans="1:25" x14ac:dyDescent="0.25">
      <c r="A120" s="122" t="s">
        <v>63</v>
      </c>
      <c r="B120" s="140">
        <v>47490.387999999999</v>
      </c>
      <c r="C120" s="140">
        <v>57570.334000000003</v>
      </c>
      <c r="D120" s="140">
        <v>63473.402000000002</v>
      </c>
      <c r="E120" s="140">
        <v>67761.910999999993</v>
      </c>
      <c r="F120" s="140">
        <v>68023.186000000002</v>
      </c>
      <c r="G120" s="140">
        <v>62599.288999999997</v>
      </c>
      <c r="H120" s="140">
        <v>66594.464999999997</v>
      </c>
      <c r="I120" s="140">
        <v>66791.264999999999</v>
      </c>
      <c r="J120" s="140">
        <v>73585.596000000005</v>
      </c>
      <c r="K120" s="140">
        <v>84541.244000000006</v>
      </c>
      <c r="L120" s="140">
        <v>83197.123999999996</v>
      </c>
      <c r="M120" s="140">
        <v>92830.107000000004</v>
      </c>
      <c r="N120" s="140">
        <v>102445.24</v>
      </c>
      <c r="O120" s="140">
        <v>113913.064</v>
      </c>
      <c r="P120" s="140">
        <v>122338.999</v>
      </c>
      <c r="Q120" s="140">
        <v>144477.36199999999</v>
      </c>
      <c r="R120" s="140">
        <v>147517.28700000001</v>
      </c>
      <c r="S120" s="140">
        <v>131233.04199999999</v>
      </c>
      <c r="T120" s="140">
        <v>132554.26999999999</v>
      </c>
      <c r="U120" s="140">
        <v>134348.1</v>
      </c>
      <c r="V120" s="124">
        <v>141701.22</v>
      </c>
      <c r="W120" s="124">
        <v>144237.435</v>
      </c>
      <c r="X120" s="124">
        <v>163369.88699999999</v>
      </c>
      <c r="Y120" s="124">
        <v>151016.541</v>
      </c>
    </row>
    <row r="121" spans="1:25" x14ac:dyDescent="0.25">
      <c r="A121" s="122" t="s">
        <v>64</v>
      </c>
      <c r="B121" s="140">
        <v>200117.46599999999</v>
      </c>
      <c r="C121" s="140">
        <v>116190.174</v>
      </c>
      <c r="D121" s="140">
        <v>204692.617</v>
      </c>
      <c r="E121" s="140">
        <v>138324.179</v>
      </c>
      <c r="F121" s="140">
        <v>250670.46100000001</v>
      </c>
      <c r="G121" s="140">
        <v>252487.78</v>
      </c>
      <c r="H121" s="140">
        <v>240380.58499999999</v>
      </c>
      <c r="I121" s="140">
        <v>162719.07399999999</v>
      </c>
      <c r="J121" s="140">
        <v>163811.95699999999</v>
      </c>
      <c r="K121" s="140">
        <v>173778.79</v>
      </c>
      <c r="L121" s="140">
        <v>135408.29</v>
      </c>
      <c r="M121" s="140">
        <v>170090.109</v>
      </c>
      <c r="N121" s="140">
        <v>169164.50899999999</v>
      </c>
      <c r="O121" s="140">
        <v>174525.23300000001</v>
      </c>
      <c r="P121" s="140">
        <v>177224.69099999999</v>
      </c>
      <c r="Q121" s="140">
        <v>171834.92199999999</v>
      </c>
      <c r="R121" s="140">
        <v>219540.60800000001</v>
      </c>
      <c r="S121" s="140">
        <v>170100.11600000001</v>
      </c>
      <c r="T121" s="140">
        <v>207748.92</v>
      </c>
      <c r="U121" s="140">
        <v>227443.42300000001</v>
      </c>
      <c r="V121" s="124">
        <v>269861.99800000002</v>
      </c>
      <c r="W121" s="124">
        <v>281602.03899999999</v>
      </c>
      <c r="X121" s="124">
        <v>293637.58199999999</v>
      </c>
      <c r="Y121" s="124">
        <v>182243.212</v>
      </c>
    </row>
    <row r="122" spans="1:25" x14ac:dyDescent="0.25">
      <c r="A122" s="122" t="s">
        <v>65</v>
      </c>
      <c r="B122" s="140">
        <v>3450.9749999999999</v>
      </c>
      <c r="C122" s="140">
        <v>4087.4380000000001</v>
      </c>
      <c r="D122" s="140">
        <v>4511.4539999999997</v>
      </c>
      <c r="E122" s="140">
        <v>4561.3999999999996</v>
      </c>
      <c r="F122" s="140">
        <v>4965.3289999999997</v>
      </c>
      <c r="G122" s="140">
        <v>3864.8589999999999</v>
      </c>
      <c r="H122" s="140">
        <v>4813.8620000000001</v>
      </c>
      <c r="I122" s="140">
        <v>5362.8990000000003</v>
      </c>
      <c r="J122" s="140">
        <v>5601.0730000000003</v>
      </c>
      <c r="K122" s="140">
        <v>4970.5870000000004</v>
      </c>
      <c r="L122" s="140">
        <v>5857.9009999999998</v>
      </c>
      <c r="M122" s="140">
        <v>6749.2879999999996</v>
      </c>
      <c r="N122" s="140">
        <v>7276.2579999999998</v>
      </c>
      <c r="O122" s="140">
        <v>7017.6949999999997</v>
      </c>
      <c r="P122" s="140">
        <v>7526.3890000000001</v>
      </c>
      <c r="Q122" s="140">
        <v>8322.5810000000001</v>
      </c>
      <c r="R122" s="140">
        <v>8829.2559999999994</v>
      </c>
      <c r="S122" s="140">
        <v>10216.627</v>
      </c>
      <c r="T122" s="140">
        <v>10739.182000000001</v>
      </c>
      <c r="U122" s="140">
        <v>15878.412</v>
      </c>
      <c r="V122" s="124">
        <v>11535.805</v>
      </c>
      <c r="W122" s="124">
        <v>11023.52</v>
      </c>
      <c r="X122" s="124">
        <v>13892.385</v>
      </c>
      <c r="Y122" s="124">
        <v>11958.236000000001</v>
      </c>
    </row>
    <row r="123" spans="1:25" x14ac:dyDescent="0.25">
      <c r="A123" s="122" t="s">
        <v>66</v>
      </c>
      <c r="B123" s="140">
        <v>26834.731</v>
      </c>
      <c r="C123" s="140">
        <v>31393.008000000002</v>
      </c>
      <c r="D123" s="140">
        <v>28128.6</v>
      </c>
      <c r="E123" s="140">
        <v>29248.465</v>
      </c>
      <c r="F123" s="140">
        <v>27034.563999999998</v>
      </c>
      <c r="G123" s="140">
        <v>27095.053</v>
      </c>
      <c r="H123" s="140">
        <v>26837.453000000001</v>
      </c>
      <c r="I123" s="140">
        <v>21726.947</v>
      </c>
      <c r="J123" s="140">
        <v>24404.175999999999</v>
      </c>
      <c r="K123" s="140">
        <v>22874.956999999999</v>
      </c>
      <c r="L123" s="140">
        <v>25296.077000000001</v>
      </c>
      <c r="M123" s="140">
        <v>30713.844000000001</v>
      </c>
      <c r="N123" s="140">
        <v>27547.838</v>
      </c>
      <c r="O123" s="140">
        <v>31066.77</v>
      </c>
      <c r="P123" s="140">
        <v>35998.248</v>
      </c>
      <c r="Q123" s="140">
        <v>42976.913999999997</v>
      </c>
      <c r="R123" s="140">
        <v>40944.315000000002</v>
      </c>
      <c r="S123" s="140">
        <v>41290.970999999998</v>
      </c>
      <c r="T123" s="140">
        <v>46756.682999999997</v>
      </c>
      <c r="U123" s="140">
        <v>45528.646000000001</v>
      </c>
      <c r="V123" s="124">
        <v>51726.436000000002</v>
      </c>
      <c r="W123" s="124">
        <v>53134.642999999996</v>
      </c>
      <c r="X123" s="124">
        <v>96618.384000000005</v>
      </c>
      <c r="Y123" s="124">
        <v>57512.228999999999</v>
      </c>
    </row>
    <row r="124" spans="1:25" x14ac:dyDescent="0.25">
      <c r="A124" s="122" t="s">
        <v>67</v>
      </c>
      <c r="B124" s="140">
        <v>428356.68199999997</v>
      </c>
      <c r="C124" s="140">
        <v>489622.52299999999</v>
      </c>
      <c r="D124" s="140">
        <v>498802.15100000001</v>
      </c>
      <c r="E124" s="140">
        <v>496145.28200000001</v>
      </c>
      <c r="F124" s="140">
        <v>522143.35200000001</v>
      </c>
      <c r="G124" s="140">
        <v>548551.47900000005</v>
      </c>
      <c r="H124" s="140">
        <v>545543.97400000005</v>
      </c>
      <c r="I124" s="140">
        <v>582050.73600000003</v>
      </c>
      <c r="J124" s="140">
        <v>616034.54700000002</v>
      </c>
      <c r="K124" s="140">
        <v>673008.92500000005</v>
      </c>
      <c r="L124" s="140">
        <v>752476.505</v>
      </c>
      <c r="M124" s="140">
        <v>820303.95499999996</v>
      </c>
      <c r="N124" s="140">
        <v>880695.04399999999</v>
      </c>
      <c r="O124" s="140">
        <v>887805.228</v>
      </c>
      <c r="P124" s="140">
        <v>937364.272</v>
      </c>
      <c r="Q124" s="140">
        <v>984947.26800000004</v>
      </c>
      <c r="R124" s="140">
        <v>1012162.42</v>
      </c>
      <c r="S124" s="140">
        <v>970908.31900000002</v>
      </c>
      <c r="T124" s="140">
        <v>1022225.642</v>
      </c>
      <c r="U124" s="140">
        <v>1105647.348</v>
      </c>
      <c r="V124" s="124">
        <v>1156211.9879999999</v>
      </c>
      <c r="W124" s="124">
        <v>1234657.453</v>
      </c>
      <c r="X124" s="124">
        <v>1355881.723</v>
      </c>
      <c r="Y124" s="124">
        <v>1227159.2890000001</v>
      </c>
    </row>
    <row r="125" spans="1:25" x14ac:dyDescent="0.25">
      <c r="A125" s="126" t="s">
        <v>97</v>
      </c>
      <c r="B125" s="140">
        <v>5416.643</v>
      </c>
      <c r="C125" s="140">
        <v>5751.4089999999997</v>
      </c>
      <c r="D125" s="140">
        <v>985.38499999999999</v>
      </c>
      <c r="E125" s="140">
        <v>1104.0219999999999</v>
      </c>
      <c r="F125" s="140">
        <v>668.71199999999999</v>
      </c>
      <c r="G125" s="140">
        <v>861.84799999999996</v>
      </c>
      <c r="H125" s="140">
        <v>1001.008</v>
      </c>
      <c r="I125" s="140">
        <v>896.40599999999995</v>
      </c>
      <c r="J125" s="140">
        <v>2178.701</v>
      </c>
      <c r="K125" s="140">
        <v>2326.502</v>
      </c>
      <c r="L125" s="140">
        <v>2716.6860000000001</v>
      </c>
      <c r="M125" s="140">
        <v>2501.13</v>
      </c>
      <c r="N125" s="140">
        <v>3201.627</v>
      </c>
      <c r="O125" s="140">
        <v>1476.69</v>
      </c>
      <c r="P125" s="140">
        <v>1900.6669999999999</v>
      </c>
      <c r="Q125" s="140">
        <v>1887.7739999999999</v>
      </c>
      <c r="R125" s="140">
        <v>1218.375</v>
      </c>
      <c r="S125" s="140">
        <v>4426.2299999999996</v>
      </c>
      <c r="T125" s="140">
        <v>3958.904</v>
      </c>
      <c r="U125" s="140">
        <v>4234.1409999999996</v>
      </c>
      <c r="V125" s="124">
        <v>3768.5650000000001</v>
      </c>
      <c r="W125" s="124">
        <v>5037.5479999999998</v>
      </c>
      <c r="X125" s="124">
        <v>4962.2290000000003</v>
      </c>
      <c r="Y125" s="124">
        <v>4160.1009999999997</v>
      </c>
    </row>
    <row r="126" spans="1:25" x14ac:dyDescent="0.25">
      <c r="A126" s="128"/>
      <c r="B126" s="127"/>
      <c r="C126" s="127"/>
      <c r="D126" s="127"/>
      <c r="E126" s="127"/>
      <c r="F126" s="127"/>
      <c r="G126" s="127"/>
      <c r="H126" s="127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30"/>
    </row>
    <row r="127" spans="1:25" x14ac:dyDescent="0.25">
      <c r="A127" s="128"/>
      <c r="B127" s="127"/>
      <c r="C127" s="127"/>
      <c r="D127" s="131"/>
      <c r="E127" s="131"/>
      <c r="F127" s="137"/>
      <c r="G127" s="127"/>
      <c r="H127" s="127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30"/>
    </row>
    <row r="128" spans="1:25" x14ac:dyDescent="0.25">
      <c r="A128" s="128"/>
      <c r="B128" s="128"/>
      <c r="C128" s="128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30"/>
    </row>
    <row r="129" spans="1:25" ht="38.25" thickBot="1" x14ac:dyDescent="0.3">
      <c r="A129" s="141" t="s">
        <v>100</v>
      </c>
      <c r="B129" s="128"/>
      <c r="C129" s="128"/>
      <c r="D129" s="128"/>
      <c r="E129" s="128"/>
      <c r="F129" s="128"/>
      <c r="G129" s="128"/>
      <c r="H129" s="128"/>
      <c r="I129" s="128"/>
      <c r="J129" s="128"/>
      <c r="K129" s="128"/>
      <c r="L129" s="128"/>
      <c r="M129" s="128"/>
      <c r="N129" s="128"/>
      <c r="O129" s="128"/>
      <c r="P129" s="128"/>
      <c r="Q129" s="128"/>
      <c r="R129" s="128"/>
      <c r="S129" s="128"/>
      <c r="T129" s="128"/>
      <c r="U129" s="128"/>
      <c r="V129" s="130"/>
    </row>
    <row r="130" spans="1:25" ht="15.75" thickBot="1" x14ac:dyDescent="0.3">
      <c r="A130" s="128"/>
      <c r="B130" s="133">
        <v>1997</v>
      </c>
      <c r="C130" s="134">
        <v>1998</v>
      </c>
      <c r="D130" s="134">
        <v>1999</v>
      </c>
      <c r="E130" s="134">
        <v>2000</v>
      </c>
      <c r="F130" s="134">
        <v>2001</v>
      </c>
      <c r="G130" s="134">
        <v>2002</v>
      </c>
      <c r="H130" s="134">
        <v>2003</v>
      </c>
      <c r="I130" s="134">
        <v>2004</v>
      </c>
      <c r="J130" s="134">
        <v>2005</v>
      </c>
      <c r="K130" s="134">
        <v>2006</v>
      </c>
      <c r="L130" s="134">
        <v>2007</v>
      </c>
      <c r="M130" s="134">
        <v>2008</v>
      </c>
      <c r="N130" s="135">
        <v>2009</v>
      </c>
      <c r="O130" s="135">
        <v>2010</v>
      </c>
      <c r="P130" s="135">
        <v>2011</v>
      </c>
      <c r="Q130" s="135">
        <v>2012</v>
      </c>
      <c r="R130" s="135">
        <v>2013</v>
      </c>
      <c r="S130" s="135">
        <v>2014</v>
      </c>
      <c r="T130" s="135">
        <v>2015</v>
      </c>
      <c r="U130" s="135">
        <v>2016</v>
      </c>
      <c r="V130" s="135">
        <v>2017</v>
      </c>
      <c r="W130" s="135">
        <v>2018</v>
      </c>
      <c r="X130" s="135">
        <v>2019</v>
      </c>
      <c r="Y130" s="135" t="s">
        <v>369</v>
      </c>
    </row>
    <row r="131" spans="1:25" x14ac:dyDescent="0.25">
      <c r="A131" s="118" t="s">
        <v>95</v>
      </c>
      <c r="B131" s="142">
        <v>42078346.840000004</v>
      </c>
      <c r="C131" s="142">
        <v>47596087.144000001</v>
      </c>
      <c r="D131" s="142">
        <v>48569716.987000003</v>
      </c>
      <c r="E131" s="142">
        <v>61036605.397</v>
      </c>
      <c r="F131" s="142">
        <v>68196509.877000004</v>
      </c>
      <c r="G131" s="142">
        <v>74947634.466999993</v>
      </c>
      <c r="H131" s="142">
        <v>87329291.667999998</v>
      </c>
      <c r="I131" s="142">
        <v>100110385.67399999</v>
      </c>
      <c r="J131" s="142">
        <v>108340147.33499999</v>
      </c>
      <c r="K131" s="142">
        <v>126694525.57799999</v>
      </c>
      <c r="L131" s="142">
        <v>139189799.01300001</v>
      </c>
      <c r="M131" s="142">
        <v>149945510.59400001</v>
      </c>
      <c r="N131" s="142">
        <v>144225836.81200001</v>
      </c>
      <c r="O131" s="142">
        <v>156527707.42300001</v>
      </c>
      <c r="P131" s="142">
        <v>192937240.465</v>
      </c>
      <c r="Q131" s="142">
        <v>199767797.20899999</v>
      </c>
      <c r="R131" s="142">
        <v>203809695.35499999</v>
      </c>
      <c r="S131" s="139">
        <v>212503826.35800001</v>
      </c>
      <c r="T131" s="139">
        <v>226246008.14899999</v>
      </c>
      <c r="U131" s="139">
        <v>243468805.86199999</v>
      </c>
      <c r="V131" s="120">
        <v>242952070.61899999</v>
      </c>
      <c r="W131" s="143">
        <v>260315152.252</v>
      </c>
      <c r="X131" s="143">
        <v>273770676.95300001</v>
      </c>
      <c r="Y131" s="143">
        <v>253502098.241</v>
      </c>
    </row>
    <row r="132" spans="1:25" x14ac:dyDescent="0.25">
      <c r="A132" s="122" t="s">
        <v>39</v>
      </c>
      <c r="B132" s="127">
        <v>7478197.1409999998</v>
      </c>
      <c r="C132" s="127">
        <v>8345276.3669999996</v>
      </c>
      <c r="D132" s="127">
        <v>8456001.4130000006</v>
      </c>
      <c r="E132" s="127">
        <v>11098815.809</v>
      </c>
      <c r="F132" s="127">
        <v>12660133.569</v>
      </c>
      <c r="G132" s="127">
        <v>13535396.653999999</v>
      </c>
      <c r="H132" s="127">
        <v>15427064.204</v>
      </c>
      <c r="I132" s="127">
        <v>17657170.905000001</v>
      </c>
      <c r="J132" s="127">
        <v>18892131.379999999</v>
      </c>
      <c r="K132" s="127">
        <v>21725375.890000001</v>
      </c>
      <c r="L132" s="127">
        <v>23372527.089000002</v>
      </c>
      <c r="M132" s="127">
        <v>23462183.405999999</v>
      </c>
      <c r="N132" s="127">
        <v>23672005.296</v>
      </c>
      <c r="O132" s="127">
        <v>27262989.195999999</v>
      </c>
      <c r="P132" s="127">
        <v>32402076.300999999</v>
      </c>
      <c r="Q132" s="127">
        <v>34631845.853</v>
      </c>
      <c r="R132" s="127">
        <v>35425756.147</v>
      </c>
      <c r="S132" s="127">
        <v>37477580.553999998</v>
      </c>
      <c r="T132" s="127">
        <v>40797663.901000001</v>
      </c>
      <c r="U132" s="127">
        <v>44381732.814999998</v>
      </c>
      <c r="V132" s="124">
        <v>43123315.667000003</v>
      </c>
      <c r="W132" s="144">
        <v>45292382.825999998</v>
      </c>
      <c r="X132" s="144">
        <v>46125145.658</v>
      </c>
      <c r="Y132" s="144">
        <v>43777612.651000001</v>
      </c>
    </row>
    <row r="133" spans="1:25" x14ac:dyDescent="0.25">
      <c r="A133" s="122" t="s">
        <v>41</v>
      </c>
      <c r="B133" s="127">
        <v>2831323.8</v>
      </c>
      <c r="C133" s="127">
        <v>3103268.2370000002</v>
      </c>
      <c r="D133" s="127">
        <v>3146768.6039999998</v>
      </c>
      <c r="E133" s="127">
        <v>3677949.1639999999</v>
      </c>
      <c r="F133" s="127">
        <v>3830415.787</v>
      </c>
      <c r="G133" s="127">
        <v>4263116.3090000004</v>
      </c>
      <c r="H133" s="127">
        <v>5129954.0269999998</v>
      </c>
      <c r="I133" s="127">
        <v>5747015.6909999996</v>
      </c>
      <c r="J133" s="127">
        <v>6303908.96</v>
      </c>
      <c r="K133" s="127">
        <v>7429032.0420000004</v>
      </c>
      <c r="L133" s="127">
        <v>8031030.2810000004</v>
      </c>
      <c r="M133" s="127">
        <v>8902570.9560000002</v>
      </c>
      <c r="N133" s="127">
        <v>8175417.1639999999</v>
      </c>
      <c r="O133" s="127">
        <v>8378688.9270000001</v>
      </c>
      <c r="P133" s="127">
        <v>9885215.8389999997</v>
      </c>
      <c r="Q133" s="127">
        <v>10836690.98</v>
      </c>
      <c r="R133" s="127">
        <v>11826992.904999999</v>
      </c>
      <c r="S133" s="127">
        <v>12302256.489</v>
      </c>
      <c r="T133" s="127">
        <v>14037881.560000001</v>
      </c>
      <c r="U133" s="127">
        <v>15234123.058</v>
      </c>
      <c r="V133" s="124">
        <v>14266271.728</v>
      </c>
      <c r="W133" s="144">
        <v>15275140.117000001</v>
      </c>
      <c r="X133" s="144">
        <v>16736989.317</v>
      </c>
      <c r="Y133" s="144">
        <v>16917738.91</v>
      </c>
    </row>
    <row r="134" spans="1:25" x14ac:dyDescent="0.25">
      <c r="A134" s="122" t="s">
        <v>96</v>
      </c>
      <c r="B134" s="127">
        <v>10715124.030999999</v>
      </c>
      <c r="C134" s="127">
        <v>11792111.721000001</v>
      </c>
      <c r="D134" s="127">
        <v>11181103.732000001</v>
      </c>
      <c r="E134" s="127">
        <v>13432391.198999999</v>
      </c>
      <c r="F134" s="127">
        <v>15225007.154999999</v>
      </c>
      <c r="G134" s="127">
        <v>17277577.629999999</v>
      </c>
      <c r="H134" s="127">
        <v>19155234.186000001</v>
      </c>
      <c r="I134" s="127">
        <v>21860734.265999999</v>
      </c>
      <c r="J134" s="127">
        <v>24374268.215999998</v>
      </c>
      <c r="K134" s="127">
        <v>27777623.960999999</v>
      </c>
      <c r="L134" s="127">
        <v>31385846.524</v>
      </c>
      <c r="M134" s="127">
        <v>32564188.199999999</v>
      </c>
      <c r="N134" s="127">
        <v>31562967.589000002</v>
      </c>
      <c r="O134" s="127">
        <v>32872808.535</v>
      </c>
      <c r="P134" s="127">
        <v>38112451.074000001</v>
      </c>
      <c r="Q134" s="127">
        <v>36840848.141000003</v>
      </c>
      <c r="R134" s="127">
        <v>35444076.248999998</v>
      </c>
      <c r="S134" s="127">
        <v>36369366.403999999</v>
      </c>
      <c r="T134" s="127">
        <v>37990363.438000001</v>
      </c>
      <c r="U134" s="127">
        <v>39023247.210000001</v>
      </c>
      <c r="V134" s="124">
        <v>36809299.325000003</v>
      </c>
      <c r="W134" s="144">
        <v>38060030.406000003</v>
      </c>
      <c r="X134" s="144">
        <v>38624756.924999997</v>
      </c>
      <c r="Y134" s="144">
        <v>33903776.622000001</v>
      </c>
    </row>
    <row r="135" spans="1:25" x14ac:dyDescent="0.25">
      <c r="A135" s="122" t="s">
        <v>43</v>
      </c>
      <c r="B135" s="127">
        <v>2065521.2749999999</v>
      </c>
      <c r="C135" s="127">
        <v>2459543.3429999999</v>
      </c>
      <c r="D135" s="127">
        <v>2747566.8480000002</v>
      </c>
      <c r="E135" s="127">
        <v>4149763.4720000001</v>
      </c>
      <c r="F135" s="127">
        <v>4368939.7769999998</v>
      </c>
      <c r="G135" s="127">
        <v>4989405.6330000004</v>
      </c>
      <c r="H135" s="127">
        <v>6721649.3930000002</v>
      </c>
      <c r="I135" s="127">
        <v>8067121.6140000001</v>
      </c>
      <c r="J135" s="127">
        <v>8591732.6720000003</v>
      </c>
      <c r="K135" s="127">
        <v>10064062.215</v>
      </c>
      <c r="L135" s="127">
        <v>10604052.051000001</v>
      </c>
      <c r="M135" s="127">
        <v>11852156.994999999</v>
      </c>
      <c r="N135" s="127">
        <v>9678259.784</v>
      </c>
      <c r="O135" s="127">
        <v>10351353.505000001</v>
      </c>
      <c r="P135" s="127">
        <v>14784295.494999999</v>
      </c>
      <c r="Q135" s="127">
        <v>14904374.557</v>
      </c>
      <c r="R135" s="127">
        <v>17204426.076000001</v>
      </c>
      <c r="S135" s="127">
        <v>13029473.329</v>
      </c>
      <c r="T135" s="127">
        <v>12990352.163000001</v>
      </c>
      <c r="U135" s="127">
        <v>17011472.249000002</v>
      </c>
      <c r="V135" s="124">
        <v>20710990.923999999</v>
      </c>
      <c r="W135" s="144">
        <v>26215495.565000001</v>
      </c>
      <c r="X135" s="144">
        <v>27585966.818</v>
      </c>
      <c r="Y135" s="144">
        <v>22223135.16</v>
      </c>
    </row>
    <row r="136" spans="1:25" s="117" customFormat="1" x14ac:dyDescent="0.25">
      <c r="A136" s="122" t="s">
        <v>44</v>
      </c>
      <c r="B136" s="127">
        <v>610171.78</v>
      </c>
      <c r="C136" s="127">
        <v>627320.47199999995</v>
      </c>
      <c r="D136" s="127">
        <v>578116.14300000004</v>
      </c>
      <c r="E136" s="127">
        <v>776816.28099999996</v>
      </c>
      <c r="F136" s="127">
        <v>823912.40599999996</v>
      </c>
      <c r="G136" s="127">
        <v>998613.96400000004</v>
      </c>
      <c r="H136" s="127">
        <v>1278055.2990000001</v>
      </c>
      <c r="I136" s="127">
        <v>1722268.321</v>
      </c>
      <c r="J136" s="127">
        <v>1742870.77</v>
      </c>
      <c r="K136" s="127">
        <v>2203888.87</v>
      </c>
      <c r="L136" s="127">
        <v>2197449.5550000002</v>
      </c>
      <c r="M136" s="127">
        <v>2526015.2910000002</v>
      </c>
      <c r="N136" s="127">
        <v>2239612.8309999998</v>
      </c>
      <c r="O136" s="127">
        <v>2347904.682</v>
      </c>
      <c r="P136" s="127">
        <v>2781642.6630000002</v>
      </c>
      <c r="Q136" s="127">
        <v>2833872.0019999999</v>
      </c>
      <c r="R136" s="127">
        <v>2873939.0240000002</v>
      </c>
      <c r="S136" s="127">
        <v>2910434.9909999999</v>
      </c>
      <c r="T136" s="127">
        <v>3270630.5929999999</v>
      </c>
      <c r="U136" s="127">
        <v>3475195.3760000002</v>
      </c>
      <c r="V136" s="124">
        <v>3210693.656</v>
      </c>
      <c r="W136" s="144">
        <v>3616909.0389999999</v>
      </c>
      <c r="X136" s="144">
        <v>3907564.1609999998</v>
      </c>
      <c r="Y136" s="144">
        <v>3528610.22</v>
      </c>
    </row>
    <row r="137" spans="1:25" x14ac:dyDescent="0.25">
      <c r="A137" s="122" t="s">
        <v>45</v>
      </c>
      <c r="B137" s="127">
        <v>782770.60800000001</v>
      </c>
      <c r="C137" s="127">
        <v>912589.74800000002</v>
      </c>
      <c r="D137" s="127">
        <v>934575.35699999996</v>
      </c>
      <c r="E137" s="127">
        <v>1169917.469</v>
      </c>
      <c r="F137" s="127">
        <v>1316608.672</v>
      </c>
      <c r="G137" s="127">
        <v>1442269.6370000001</v>
      </c>
      <c r="H137" s="127">
        <v>1574209.666</v>
      </c>
      <c r="I137" s="127">
        <v>1905291.5919999999</v>
      </c>
      <c r="J137" s="127">
        <v>2086389.139</v>
      </c>
      <c r="K137" s="127">
        <v>2324188.193</v>
      </c>
      <c r="L137" s="127">
        <v>2504159.9720000001</v>
      </c>
      <c r="M137" s="127">
        <v>2634138.4700000002</v>
      </c>
      <c r="N137" s="127">
        <v>2447921.2050000001</v>
      </c>
      <c r="O137" s="127">
        <v>2689299.3429999999</v>
      </c>
      <c r="P137" s="127">
        <v>3162116.4580000001</v>
      </c>
      <c r="Q137" s="127">
        <v>3167282.5869999998</v>
      </c>
      <c r="R137" s="127">
        <v>3224466.8160000001</v>
      </c>
      <c r="S137" s="127">
        <v>3444772.7039999999</v>
      </c>
      <c r="T137" s="127">
        <v>4059939.852</v>
      </c>
      <c r="U137" s="127">
        <v>4575982.392</v>
      </c>
      <c r="V137" s="124">
        <v>4978680.7520000003</v>
      </c>
      <c r="W137" s="144">
        <v>5123473.2980000004</v>
      </c>
      <c r="X137" s="144">
        <v>5624689.7460000003</v>
      </c>
      <c r="Y137" s="144">
        <v>5739185.5580000002</v>
      </c>
    </row>
    <row r="138" spans="1:25" x14ac:dyDescent="0.25">
      <c r="A138" s="122" t="s">
        <v>47</v>
      </c>
      <c r="B138" s="127">
        <v>39266.290999999997</v>
      </c>
      <c r="C138" s="127">
        <v>52498.442999999999</v>
      </c>
      <c r="D138" s="127">
        <v>63524.874000000003</v>
      </c>
      <c r="E138" s="127">
        <v>67902.369000000006</v>
      </c>
      <c r="F138" s="127">
        <v>58403.24</v>
      </c>
      <c r="G138" s="127">
        <v>78235.153000000006</v>
      </c>
      <c r="H138" s="127">
        <v>99979.664000000004</v>
      </c>
      <c r="I138" s="127">
        <v>122333.319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326785.14899999998</v>
      </c>
      <c r="P138" s="127">
        <v>534824.34100000001</v>
      </c>
      <c r="Q138" s="127">
        <v>892649.06799999997</v>
      </c>
      <c r="R138" s="127">
        <v>744750.70900000003</v>
      </c>
      <c r="S138" s="127">
        <v>1022993.589</v>
      </c>
      <c r="T138" s="127">
        <v>996033.01599999995</v>
      </c>
      <c r="U138" s="127">
        <v>1010528.166</v>
      </c>
      <c r="V138" s="124">
        <v>1095271.3770000001</v>
      </c>
      <c r="W138" s="144">
        <v>1297738.25</v>
      </c>
      <c r="X138" s="144">
        <v>1653120.5349999999</v>
      </c>
      <c r="Y138" s="144">
        <v>2019385.827</v>
      </c>
    </row>
    <row r="139" spans="1:25" x14ac:dyDescent="0.25">
      <c r="A139" s="122" t="s">
        <v>48</v>
      </c>
      <c r="B139" s="127">
        <v>524255.97700000001</v>
      </c>
      <c r="C139" s="127">
        <v>617559.35400000005</v>
      </c>
      <c r="D139" s="127">
        <v>844165.71499999997</v>
      </c>
      <c r="E139" s="127">
        <v>1265113.1769999999</v>
      </c>
      <c r="F139" s="127">
        <v>1619180.1059999999</v>
      </c>
      <c r="G139" s="127">
        <v>1856245.5989999999</v>
      </c>
      <c r="H139" s="127">
        <v>2231314.7000000002</v>
      </c>
      <c r="I139" s="127">
        <v>2402810.2689999999</v>
      </c>
      <c r="J139" s="127">
        <v>2626846.2740000002</v>
      </c>
      <c r="K139" s="127">
        <v>2918565.0780000002</v>
      </c>
      <c r="L139" s="127">
        <v>2896455.1710000001</v>
      </c>
      <c r="M139" s="127">
        <v>3257075.0090000001</v>
      </c>
      <c r="N139" s="127">
        <v>3727116.8149999999</v>
      </c>
      <c r="O139" s="127">
        <v>3975300.56</v>
      </c>
      <c r="P139" s="127">
        <v>4544918.085</v>
      </c>
      <c r="Q139" s="127">
        <v>4546684.6239999998</v>
      </c>
      <c r="R139" s="127">
        <v>4846905.1830000002</v>
      </c>
      <c r="S139" s="127">
        <v>5133851.5039999997</v>
      </c>
      <c r="T139" s="127">
        <v>5899994.2999999998</v>
      </c>
      <c r="U139" s="127">
        <v>6527563.7319999998</v>
      </c>
      <c r="V139" s="124">
        <v>6491209.733</v>
      </c>
      <c r="W139" s="144">
        <v>6614094.0800000001</v>
      </c>
      <c r="X139" s="144">
        <v>6947623.2630000003</v>
      </c>
      <c r="Y139" s="144">
        <v>6919351.4850000003</v>
      </c>
    </row>
    <row r="140" spans="1:25" x14ac:dyDescent="0.25">
      <c r="A140" s="122" t="s">
        <v>49</v>
      </c>
      <c r="B140" s="127">
        <v>261462.383</v>
      </c>
      <c r="C140" s="127">
        <v>314140.46399999998</v>
      </c>
      <c r="D140" s="127">
        <v>328476.34899999999</v>
      </c>
      <c r="E140" s="127">
        <v>315235.70299999998</v>
      </c>
      <c r="F140" s="127">
        <v>243862.33300000001</v>
      </c>
      <c r="G140" s="127">
        <v>273466.96799999999</v>
      </c>
      <c r="H140" s="127">
        <v>505563.696</v>
      </c>
      <c r="I140" s="127">
        <v>594610.47699999996</v>
      </c>
      <c r="J140" s="127">
        <v>553579.75100000005</v>
      </c>
      <c r="K140" s="127">
        <v>590572.91399999999</v>
      </c>
      <c r="L140" s="127">
        <v>611170.76699999999</v>
      </c>
      <c r="M140" s="127">
        <v>1023043.5429999999</v>
      </c>
      <c r="N140" s="127">
        <v>873562.87699999998</v>
      </c>
      <c r="O140" s="127">
        <v>916831.59600000002</v>
      </c>
      <c r="P140" s="127">
        <v>937760.94700000004</v>
      </c>
      <c r="Q140" s="127">
        <v>894234.51699999999</v>
      </c>
      <c r="R140" s="127">
        <v>951291.32200000004</v>
      </c>
      <c r="S140" s="127">
        <v>1002948.8590000001</v>
      </c>
      <c r="T140" s="127">
        <v>1163091.3419999999</v>
      </c>
      <c r="U140" s="127">
        <v>1125831.175</v>
      </c>
      <c r="V140" s="124">
        <v>1264641.5209999999</v>
      </c>
      <c r="W140" s="144">
        <v>801403.29</v>
      </c>
      <c r="X140" s="144">
        <v>939021.53</v>
      </c>
      <c r="Y140" s="144">
        <v>1024215.633</v>
      </c>
    </row>
    <row r="141" spans="1:25" x14ac:dyDescent="0.25">
      <c r="A141" s="122" t="s">
        <v>51</v>
      </c>
      <c r="B141" s="127">
        <v>290167.15000000002</v>
      </c>
      <c r="C141" s="127">
        <v>277938.61900000001</v>
      </c>
      <c r="D141" s="127">
        <v>488326.701</v>
      </c>
      <c r="E141" s="127">
        <v>718460.78</v>
      </c>
      <c r="F141" s="127">
        <v>787050.17799999996</v>
      </c>
      <c r="G141" s="127">
        <v>1072545.8929999999</v>
      </c>
      <c r="H141" s="127">
        <v>1605967.45</v>
      </c>
      <c r="I141" s="127">
        <v>2130711.61</v>
      </c>
      <c r="J141" s="127">
        <v>2166585.1639999999</v>
      </c>
      <c r="K141" s="127">
        <v>3165310.5079999999</v>
      </c>
      <c r="L141" s="127">
        <v>4109723.0180000002</v>
      </c>
      <c r="M141" s="127">
        <v>2013363.3470000001</v>
      </c>
      <c r="N141" s="127">
        <v>2146758.926</v>
      </c>
      <c r="O141" s="127">
        <v>2511627.9309999999</v>
      </c>
      <c r="P141" s="127">
        <v>1972209.6089999999</v>
      </c>
      <c r="Q141" s="127">
        <v>2046015.9669999999</v>
      </c>
      <c r="R141" s="127">
        <v>1722784.7579999999</v>
      </c>
      <c r="S141" s="127">
        <v>1912929.361</v>
      </c>
      <c r="T141" s="127">
        <v>1678039.807</v>
      </c>
      <c r="U141" s="127">
        <v>1564722.3559999999</v>
      </c>
      <c r="V141" s="124">
        <v>1930136.22</v>
      </c>
      <c r="W141" s="144">
        <v>2412478.5610000002</v>
      </c>
      <c r="X141" s="144">
        <v>2710136.5619999999</v>
      </c>
      <c r="Y141" s="144">
        <v>2805413.36</v>
      </c>
    </row>
    <row r="142" spans="1:25" x14ac:dyDescent="0.25">
      <c r="A142" s="122" t="s">
        <v>52</v>
      </c>
      <c r="B142" s="127">
        <v>3029827.8139999998</v>
      </c>
      <c r="C142" s="127">
        <v>3665186.216</v>
      </c>
      <c r="D142" s="127">
        <v>3630243.102</v>
      </c>
      <c r="E142" s="127">
        <v>4545814.6950000003</v>
      </c>
      <c r="F142" s="127">
        <v>5356223.818</v>
      </c>
      <c r="G142" s="127">
        <v>5871476.7560000001</v>
      </c>
      <c r="H142" s="127">
        <v>6754051.2599999998</v>
      </c>
      <c r="I142" s="127">
        <v>7458147.7039999999</v>
      </c>
      <c r="J142" s="127">
        <v>8315643.9699999997</v>
      </c>
      <c r="K142" s="127">
        <v>9472746.0710000005</v>
      </c>
      <c r="L142" s="127">
        <v>10736753.489</v>
      </c>
      <c r="M142" s="127">
        <v>13564805.016000001</v>
      </c>
      <c r="N142" s="127">
        <v>13980487.992000001</v>
      </c>
      <c r="O142" s="127">
        <v>15604443.405999999</v>
      </c>
      <c r="P142" s="127">
        <v>21188562.905999999</v>
      </c>
      <c r="Q142" s="127">
        <v>22335518.280000001</v>
      </c>
      <c r="R142" s="127">
        <v>23309811.539999999</v>
      </c>
      <c r="S142" s="127">
        <v>24832198.368999999</v>
      </c>
      <c r="T142" s="127">
        <v>28048638.627999999</v>
      </c>
      <c r="U142" s="127">
        <v>30479835.622000001</v>
      </c>
      <c r="V142" s="124">
        <v>30680492.379000001</v>
      </c>
      <c r="W142" s="144">
        <v>33025745.489</v>
      </c>
      <c r="X142" s="144">
        <v>35461053.733000003</v>
      </c>
      <c r="Y142" s="144">
        <v>32779079.447999999</v>
      </c>
    </row>
    <row r="143" spans="1:25" x14ac:dyDescent="0.25">
      <c r="A143" s="122" t="s">
        <v>55</v>
      </c>
      <c r="B143" s="127">
        <v>339009.98300000001</v>
      </c>
      <c r="C143" s="127">
        <v>389238.01</v>
      </c>
      <c r="D143" s="127">
        <v>402057.20500000002</v>
      </c>
      <c r="E143" s="127">
        <v>424441.13400000002</v>
      </c>
      <c r="F143" s="127">
        <v>401405.90399999998</v>
      </c>
      <c r="G143" s="127">
        <v>437259.30499999999</v>
      </c>
      <c r="H143" s="127">
        <v>454286.18400000001</v>
      </c>
      <c r="I143" s="127">
        <v>584152.99399999995</v>
      </c>
      <c r="J143" s="127">
        <v>544036.41399999999</v>
      </c>
      <c r="K143" s="127">
        <v>599082.29099999997</v>
      </c>
      <c r="L143" s="127">
        <v>638880.25</v>
      </c>
      <c r="M143" s="127">
        <v>796284.74800000002</v>
      </c>
      <c r="N143" s="127">
        <v>683158.73100000003</v>
      </c>
      <c r="O143" s="127">
        <v>672218.55099999998</v>
      </c>
      <c r="P143" s="127">
        <v>1468998.9010000001</v>
      </c>
      <c r="Q143" s="127">
        <v>1502884.06</v>
      </c>
      <c r="R143" s="127">
        <v>1529482.8430000001</v>
      </c>
      <c r="S143" s="127">
        <v>1770983.916</v>
      </c>
      <c r="T143" s="127">
        <v>1962231.602</v>
      </c>
      <c r="U143" s="127">
        <v>2016197.1669999999</v>
      </c>
      <c r="V143" s="124">
        <v>2090696.115</v>
      </c>
      <c r="W143" s="144">
        <v>2119000.3489999999</v>
      </c>
      <c r="X143" s="144">
        <v>2347770.48</v>
      </c>
      <c r="Y143" s="144">
        <v>2725224.9440000001</v>
      </c>
    </row>
    <row r="144" spans="1:25" x14ac:dyDescent="0.25">
      <c r="A144" s="122" t="s">
        <v>57</v>
      </c>
      <c r="B144" s="127">
        <v>221721.16399999999</v>
      </c>
      <c r="C144" s="127">
        <v>268853.386</v>
      </c>
      <c r="D144" s="127">
        <v>232756.22200000001</v>
      </c>
      <c r="E144" s="127">
        <v>232933.10500000001</v>
      </c>
      <c r="F144" s="127">
        <v>262416.17700000003</v>
      </c>
      <c r="G144" s="127">
        <v>303867.44699999999</v>
      </c>
      <c r="H144" s="127">
        <v>386783.848</v>
      </c>
      <c r="I144" s="127">
        <v>398077.93400000001</v>
      </c>
      <c r="J144" s="127">
        <v>374680.43800000002</v>
      </c>
      <c r="K144" s="127">
        <v>426227.908</v>
      </c>
      <c r="L144" s="127">
        <v>514398.97</v>
      </c>
      <c r="M144" s="127">
        <v>654515.39300000004</v>
      </c>
      <c r="N144" s="127">
        <v>823781.62</v>
      </c>
      <c r="O144" s="127">
        <v>922013.62800000003</v>
      </c>
      <c r="P144" s="127">
        <v>1206915.362</v>
      </c>
      <c r="Q144" s="127">
        <v>1111901.7180000001</v>
      </c>
      <c r="R144" s="127">
        <v>963397.82700000005</v>
      </c>
      <c r="S144" s="127">
        <v>1054276.05</v>
      </c>
      <c r="T144" s="127">
        <v>1184423.6769999999</v>
      </c>
      <c r="U144" s="127">
        <v>1265921.449</v>
      </c>
      <c r="V144" s="124">
        <v>1233874.115</v>
      </c>
      <c r="W144" s="144">
        <v>1413156.4820000001</v>
      </c>
      <c r="X144" s="144">
        <v>1244892.6000000001</v>
      </c>
      <c r="Y144" s="144">
        <v>1247544.977</v>
      </c>
    </row>
    <row r="145" spans="1:25" x14ac:dyDescent="0.25">
      <c r="A145" s="122" t="s">
        <v>58</v>
      </c>
      <c r="B145" s="127">
        <v>297334.40999999997</v>
      </c>
      <c r="C145" s="127">
        <v>416802.16600000003</v>
      </c>
      <c r="D145" s="127">
        <v>496754.20600000001</v>
      </c>
      <c r="E145" s="127">
        <v>501086.386</v>
      </c>
      <c r="F145" s="127">
        <v>534094.62300000002</v>
      </c>
      <c r="G145" s="127">
        <v>629074.36199999996</v>
      </c>
      <c r="H145" s="127">
        <v>729730.37100000004</v>
      </c>
      <c r="I145" s="127">
        <v>839238.81099999999</v>
      </c>
      <c r="J145" s="127">
        <v>776501.826</v>
      </c>
      <c r="K145" s="127">
        <v>849602.45799999998</v>
      </c>
      <c r="L145" s="127">
        <v>908085.61</v>
      </c>
      <c r="M145" s="127">
        <v>1332430.247</v>
      </c>
      <c r="N145" s="127">
        <v>1206971.804</v>
      </c>
      <c r="O145" s="127">
        <v>1511033.1310000001</v>
      </c>
      <c r="P145" s="127">
        <v>1601102.21</v>
      </c>
      <c r="Q145" s="127">
        <v>1725343.8489999999</v>
      </c>
      <c r="R145" s="127">
        <v>1479655.2709999999</v>
      </c>
      <c r="S145" s="127">
        <v>1391861.3659999999</v>
      </c>
      <c r="T145" s="127">
        <v>1563434.483</v>
      </c>
      <c r="U145" s="127">
        <v>1698295.5870000001</v>
      </c>
      <c r="V145" s="124">
        <v>1885501.7490000001</v>
      </c>
      <c r="W145" s="144">
        <v>1926018.031</v>
      </c>
      <c r="X145" s="144">
        <v>2336464.4079999998</v>
      </c>
      <c r="Y145" s="144">
        <v>2650270.463</v>
      </c>
    </row>
    <row r="146" spans="1:25" x14ac:dyDescent="0.25">
      <c r="A146" s="122" t="s">
        <v>59</v>
      </c>
      <c r="B146" s="127">
        <v>139387.45600000001</v>
      </c>
      <c r="C146" s="127">
        <v>155054.905</v>
      </c>
      <c r="D146" s="127">
        <v>187493.69699999999</v>
      </c>
      <c r="E146" s="127">
        <v>233006.20600000001</v>
      </c>
      <c r="F146" s="127">
        <v>192091.92300000001</v>
      </c>
      <c r="G146" s="127">
        <v>234274.83499999999</v>
      </c>
      <c r="H146" s="127">
        <v>258901.092</v>
      </c>
      <c r="I146" s="127">
        <v>284582.07400000002</v>
      </c>
      <c r="J146" s="127">
        <v>293579.00599999999</v>
      </c>
      <c r="K146" s="127">
        <v>349087.17300000001</v>
      </c>
      <c r="L146" s="127">
        <v>327727.35600000003</v>
      </c>
      <c r="M146" s="127">
        <v>285708.527</v>
      </c>
      <c r="N146" s="127">
        <v>204415.204</v>
      </c>
      <c r="O146" s="127">
        <v>196506.484</v>
      </c>
      <c r="P146" s="127">
        <v>218880.212</v>
      </c>
      <c r="Q146" s="127">
        <v>225665.098</v>
      </c>
      <c r="R146" s="127">
        <v>206238.88500000001</v>
      </c>
      <c r="S146" s="127">
        <v>229001.29500000001</v>
      </c>
      <c r="T146" s="127">
        <v>252881.77499999999</v>
      </c>
      <c r="U146" s="127">
        <v>354719.99900000001</v>
      </c>
      <c r="V146" s="124">
        <v>338314.82400000002</v>
      </c>
      <c r="W146" s="144">
        <v>384929.1</v>
      </c>
      <c r="X146" s="144">
        <v>403097.77500000002</v>
      </c>
      <c r="Y146" s="144">
        <v>471090.22700000001</v>
      </c>
    </row>
    <row r="147" spans="1:25" x14ac:dyDescent="0.25">
      <c r="A147" s="122" t="s">
        <v>60</v>
      </c>
      <c r="B147" s="127">
        <v>258485.58300000001</v>
      </c>
      <c r="C147" s="127">
        <v>279291.52399999998</v>
      </c>
      <c r="D147" s="127">
        <v>295490.06400000001</v>
      </c>
      <c r="E147" s="127">
        <v>340741.46399999998</v>
      </c>
      <c r="F147" s="127">
        <v>354012.08100000001</v>
      </c>
      <c r="G147" s="127">
        <v>374695.49400000001</v>
      </c>
      <c r="H147" s="127">
        <v>356158.69400000002</v>
      </c>
      <c r="I147" s="127">
        <v>399030.26500000001</v>
      </c>
      <c r="J147" s="127">
        <v>441842.05599999998</v>
      </c>
      <c r="K147" s="127">
        <v>532271.86</v>
      </c>
      <c r="L147" s="127">
        <v>633022.63100000005</v>
      </c>
      <c r="M147" s="127">
        <v>732295.11600000004</v>
      </c>
      <c r="N147" s="127">
        <v>683018.29</v>
      </c>
      <c r="O147" s="127">
        <v>649727.50800000003</v>
      </c>
      <c r="P147" s="127">
        <v>755443.65300000005</v>
      </c>
      <c r="Q147" s="127">
        <v>780465.56599999999</v>
      </c>
      <c r="R147" s="127">
        <v>803174.13300000003</v>
      </c>
      <c r="S147" s="127">
        <v>897521.00300000003</v>
      </c>
      <c r="T147" s="127">
        <v>873265.06599999999</v>
      </c>
      <c r="U147" s="127">
        <v>940919.15300000005</v>
      </c>
      <c r="V147" s="124">
        <v>1010896.475</v>
      </c>
      <c r="W147" s="144">
        <v>1142317.9790000001</v>
      </c>
      <c r="X147" s="144">
        <v>1288251.3189999999</v>
      </c>
      <c r="Y147" s="144">
        <v>1117175.311</v>
      </c>
    </row>
    <row r="148" spans="1:25" x14ac:dyDescent="0.25">
      <c r="A148" s="122" t="s">
        <v>62</v>
      </c>
      <c r="B148" s="127">
        <v>264773.65299999999</v>
      </c>
      <c r="C148" s="127">
        <v>247506.014</v>
      </c>
      <c r="D148" s="127">
        <v>192630.22899999999</v>
      </c>
      <c r="E148" s="127">
        <v>229815.54199999999</v>
      </c>
      <c r="F148" s="127">
        <v>226563.37</v>
      </c>
      <c r="G148" s="127">
        <v>192294.83499999999</v>
      </c>
      <c r="H148" s="127">
        <v>249659.44500000001</v>
      </c>
      <c r="I148" s="127">
        <v>352589.55099999998</v>
      </c>
      <c r="J148" s="127">
        <v>416890.62</v>
      </c>
      <c r="K148" s="127">
        <v>514564.21299999999</v>
      </c>
      <c r="L148" s="127">
        <v>490827.40899999999</v>
      </c>
      <c r="M148" s="127">
        <v>633872.57700000005</v>
      </c>
      <c r="N148" s="127">
        <v>676954.745</v>
      </c>
      <c r="O148" s="127">
        <v>760561.94900000002</v>
      </c>
      <c r="P148" s="127">
        <v>672603.45799999998</v>
      </c>
      <c r="Q148" s="127">
        <v>635680.495</v>
      </c>
      <c r="R148" s="127">
        <v>682718.21699999995</v>
      </c>
      <c r="S148" s="127">
        <v>785842.272</v>
      </c>
      <c r="T148" s="127">
        <v>895352.25399999996</v>
      </c>
      <c r="U148" s="127">
        <v>953566.97600000002</v>
      </c>
      <c r="V148" s="124">
        <v>919470.95600000001</v>
      </c>
      <c r="W148" s="144">
        <v>1022526.738</v>
      </c>
      <c r="X148" s="144">
        <v>1134557.2620000001</v>
      </c>
      <c r="Y148" s="144">
        <v>1219204.946</v>
      </c>
    </row>
    <row r="149" spans="1:25" x14ac:dyDescent="0.25">
      <c r="A149" s="122" t="s">
        <v>63</v>
      </c>
      <c r="B149" s="127">
        <v>1024054.294</v>
      </c>
      <c r="C149" s="127">
        <v>1197286.051</v>
      </c>
      <c r="D149" s="127">
        <v>1245290.811</v>
      </c>
      <c r="E149" s="127">
        <v>1337931.584</v>
      </c>
      <c r="F149" s="127">
        <v>1386506.696</v>
      </c>
      <c r="G149" s="127">
        <v>1364906.814</v>
      </c>
      <c r="H149" s="127">
        <v>1530202.987</v>
      </c>
      <c r="I149" s="127">
        <v>1759861.9369999999</v>
      </c>
      <c r="J149" s="127">
        <v>1879232.2849999999</v>
      </c>
      <c r="K149" s="127">
        <v>2177126.5589999999</v>
      </c>
      <c r="L149" s="127">
        <v>2332896.4789999998</v>
      </c>
      <c r="M149" s="127">
        <v>2445417.5389999999</v>
      </c>
      <c r="N149" s="127">
        <v>2439869.6919999998</v>
      </c>
      <c r="O149" s="127">
        <v>2568773.1910000001</v>
      </c>
      <c r="P149" s="127">
        <v>3274992.679</v>
      </c>
      <c r="Q149" s="127">
        <v>3231852.2710000002</v>
      </c>
      <c r="R149" s="127">
        <v>3298107.0989999999</v>
      </c>
      <c r="S149" s="127">
        <v>3654332.0809999998</v>
      </c>
      <c r="T149" s="127">
        <v>3905640.3</v>
      </c>
      <c r="U149" s="127">
        <v>4114325.926</v>
      </c>
      <c r="V149" s="124">
        <v>4017385.0890000002</v>
      </c>
      <c r="W149" s="144">
        <v>4014559.3220000002</v>
      </c>
      <c r="X149" s="144">
        <v>4465149.5920000002</v>
      </c>
      <c r="Y149" s="144">
        <v>4686496.8590000002</v>
      </c>
    </row>
    <row r="150" spans="1:25" x14ac:dyDescent="0.25">
      <c r="A150" s="122" t="s">
        <v>64</v>
      </c>
      <c r="B150" s="127">
        <v>2760370.9610000001</v>
      </c>
      <c r="C150" s="127">
        <v>3179054.2910000002</v>
      </c>
      <c r="D150" s="127">
        <v>3695865.2740000002</v>
      </c>
      <c r="E150" s="127">
        <v>5030245.6500000004</v>
      </c>
      <c r="F150" s="127">
        <v>5459526.5049999999</v>
      </c>
      <c r="G150" s="127">
        <v>6118281.1869999999</v>
      </c>
      <c r="H150" s="127">
        <v>8160419.267</v>
      </c>
      <c r="I150" s="127">
        <v>9636051.7080000006</v>
      </c>
      <c r="J150" s="127">
        <v>10840761.676000001</v>
      </c>
      <c r="K150" s="127">
        <v>13156901.614</v>
      </c>
      <c r="L150" s="127">
        <v>15867578.345000001</v>
      </c>
      <c r="M150" s="127">
        <v>18255664.585999999</v>
      </c>
      <c r="N150" s="127">
        <v>15292112.499</v>
      </c>
      <c r="O150" s="127">
        <v>17797773.102000002</v>
      </c>
      <c r="P150" s="127">
        <v>22701494.934999999</v>
      </c>
      <c r="Q150" s="127">
        <v>23931113.877</v>
      </c>
      <c r="R150" s="127">
        <v>24639524.703000002</v>
      </c>
      <c r="S150" s="127">
        <v>27872052.715</v>
      </c>
      <c r="T150" s="127">
        <v>24151987.364999998</v>
      </c>
      <c r="U150" s="127">
        <v>23269296.530999999</v>
      </c>
      <c r="V150" s="124">
        <v>26003211.945999999</v>
      </c>
      <c r="W150" s="144">
        <v>28446094.91</v>
      </c>
      <c r="X150" s="144">
        <v>28934589.447000001</v>
      </c>
      <c r="Y150" s="144">
        <v>22075372.252999999</v>
      </c>
    </row>
    <row r="151" spans="1:25" x14ac:dyDescent="0.25">
      <c r="A151" s="122" t="s">
        <v>65</v>
      </c>
      <c r="B151" s="127">
        <v>60219.811000000002</v>
      </c>
      <c r="C151" s="127">
        <v>63807.733999999997</v>
      </c>
      <c r="D151" s="127">
        <v>68357.235000000001</v>
      </c>
      <c r="E151" s="127">
        <v>91816.152000000002</v>
      </c>
      <c r="F151" s="127">
        <v>97600.805999999997</v>
      </c>
      <c r="G151" s="127">
        <v>112077.86599999999</v>
      </c>
      <c r="H151" s="127">
        <v>112263.304</v>
      </c>
      <c r="I151" s="127">
        <v>109086.939</v>
      </c>
      <c r="J151" s="127">
        <v>117416.16899999999</v>
      </c>
      <c r="K151" s="127">
        <v>169426.05100000001</v>
      </c>
      <c r="L151" s="127">
        <v>181237.20499999999</v>
      </c>
      <c r="M151" s="127">
        <v>207582.41500000001</v>
      </c>
      <c r="N151" s="127">
        <v>199393.45300000001</v>
      </c>
      <c r="O151" s="127">
        <v>186739.71599999999</v>
      </c>
      <c r="P151" s="127">
        <v>200324.62700000001</v>
      </c>
      <c r="Q151" s="127">
        <v>210641.85500000001</v>
      </c>
      <c r="R151" s="127">
        <v>246062.008</v>
      </c>
      <c r="S151" s="127">
        <v>235499.77299999999</v>
      </c>
      <c r="T151" s="127">
        <v>303904.35499999998</v>
      </c>
      <c r="U151" s="127">
        <v>279592.54700000002</v>
      </c>
      <c r="V151" s="124">
        <v>243954.095</v>
      </c>
      <c r="W151" s="144">
        <v>220814.20800000001</v>
      </c>
      <c r="X151" s="144">
        <v>253709.916</v>
      </c>
      <c r="Y151" s="144">
        <v>272090.33600000001</v>
      </c>
    </row>
    <row r="152" spans="1:25" x14ac:dyDescent="0.25">
      <c r="A152" s="122" t="s">
        <v>66</v>
      </c>
      <c r="B152" s="127">
        <v>915380.17200000002</v>
      </c>
      <c r="C152" s="127">
        <v>1052249.584</v>
      </c>
      <c r="D152" s="127">
        <v>963746.01899999997</v>
      </c>
      <c r="E152" s="127">
        <v>1190399.6740000001</v>
      </c>
      <c r="F152" s="127">
        <v>1348114.3970000001</v>
      </c>
      <c r="G152" s="127">
        <v>1501816.341</v>
      </c>
      <c r="H152" s="127">
        <v>1521427.8089999999</v>
      </c>
      <c r="I152" s="127">
        <v>1633011.969</v>
      </c>
      <c r="J152" s="127">
        <v>1521237.2339999999</v>
      </c>
      <c r="K152" s="127">
        <v>1887872.0449999999</v>
      </c>
      <c r="L152" s="127">
        <v>1913162.2749999999</v>
      </c>
      <c r="M152" s="127">
        <v>2271638.5469999998</v>
      </c>
      <c r="N152" s="127">
        <v>2132135.37</v>
      </c>
      <c r="O152" s="127">
        <v>1805016.37</v>
      </c>
      <c r="P152" s="127">
        <v>3103037.449</v>
      </c>
      <c r="Q152" s="127">
        <v>3328087.0529999998</v>
      </c>
      <c r="R152" s="127">
        <v>3474854.2570000002</v>
      </c>
      <c r="S152" s="127">
        <v>3675193.6549999998</v>
      </c>
      <c r="T152" s="127">
        <v>4041855.49</v>
      </c>
      <c r="U152" s="127">
        <v>4184770.0550000002</v>
      </c>
      <c r="V152" s="124">
        <v>3836915.031</v>
      </c>
      <c r="W152" s="144">
        <v>3874671.5049999999</v>
      </c>
      <c r="X152" s="144">
        <v>4116591.0460000001</v>
      </c>
      <c r="Y152" s="144">
        <v>4392640.8669999996</v>
      </c>
    </row>
    <row r="153" spans="1:25" x14ac:dyDescent="0.25">
      <c r="A153" s="122" t="s">
        <v>67</v>
      </c>
      <c r="B153" s="127">
        <v>7131074.7209999999</v>
      </c>
      <c r="C153" s="127">
        <v>8151612.9800000004</v>
      </c>
      <c r="D153" s="127">
        <v>8351576.9359999998</v>
      </c>
      <c r="E153" s="127">
        <v>10158655.85</v>
      </c>
      <c r="F153" s="127">
        <v>11604917.164999999</v>
      </c>
      <c r="G153" s="127">
        <v>11984372.947000001</v>
      </c>
      <c r="H153" s="127">
        <v>13049115.755000001</v>
      </c>
      <c r="I153" s="127">
        <v>14413426.575999999</v>
      </c>
      <c r="J153" s="127">
        <v>15336228.83</v>
      </c>
      <c r="K153" s="127">
        <v>18164574.522999998</v>
      </c>
      <c r="L153" s="127">
        <v>18692181.723000001</v>
      </c>
      <c r="M153" s="127">
        <v>20092527.287999999</v>
      </c>
      <c r="N153" s="127">
        <v>20889408.195</v>
      </c>
      <c r="O153" s="127">
        <v>22079441.449999999</v>
      </c>
      <c r="P153" s="127">
        <v>27178885.465999998</v>
      </c>
      <c r="Q153" s="127">
        <v>28952952.782000002</v>
      </c>
      <c r="R153" s="127">
        <v>28722338.868999999</v>
      </c>
      <c r="S153" s="127">
        <v>31303349.787</v>
      </c>
      <c r="T153" s="127">
        <v>35980836.184</v>
      </c>
      <c r="U153" s="127">
        <v>39770456.327</v>
      </c>
      <c r="V153" s="124">
        <v>36618747.553999998</v>
      </c>
      <c r="W153" s="144">
        <v>37810157.151000001</v>
      </c>
      <c r="X153" s="144">
        <v>40657512.795999996</v>
      </c>
      <c r="Y153" s="144">
        <v>40790438.133000001</v>
      </c>
    </row>
    <row r="154" spans="1:25" x14ac:dyDescent="0.25">
      <c r="A154" s="126" t="s">
        <v>97</v>
      </c>
      <c r="B154" s="127">
        <v>33412.885999999999</v>
      </c>
      <c r="C154" s="127">
        <v>20871.316999999999</v>
      </c>
      <c r="D154" s="127">
        <v>31995.994999999999</v>
      </c>
      <c r="E154" s="127">
        <v>38924.646999999997</v>
      </c>
      <c r="F154" s="127">
        <v>29564.424999999999</v>
      </c>
      <c r="G154" s="127">
        <v>28193.454000000002</v>
      </c>
      <c r="H154" s="127">
        <v>29584.076000000001</v>
      </c>
      <c r="I154" s="127">
        <v>25074.683000000001</v>
      </c>
      <c r="J154" s="127">
        <v>135683.204</v>
      </c>
      <c r="K154" s="127">
        <v>189934.57399999999</v>
      </c>
      <c r="L154" s="127">
        <v>239569.21100000001</v>
      </c>
      <c r="M154" s="127">
        <v>411881.73300000001</v>
      </c>
      <c r="N154" s="127">
        <v>409402.91100000002</v>
      </c>
      <c r="O154" s="127">
        <v>61789.26</v>
      </c>
      <c r="P154" s="127">
        <v>140975.42800000001</v>
      </c>
      <c r="Q154" s="127">
        <v>84987.851999999999</v>
      </c>
      <c r="R154" s="127">
        <v>41593.845999999998</v>
      </c>
      <c r="S154" s="127">
        <v>195106.29199999999</v>
      </c>
      <c r="T154" s="127">
        <v>197566.99799999999</v>
      </c>
      <c r="U154" s="127">
        <v>210509.99400000001</v>
      </c>
      <c r="V154" s="124">
        <v>192099.38800000001</v>
      </c>
      <c r="W154" s="144">
        <v>206015.55600000001</v>
      </c>
      <c r="X154" s="144">
        <v>272022.06400000001</v>
      </c>
      <c r="Y154" s="144">
        <v>217044.05100000001</v>
      </c>
    </row>
    <row r="155" spans="1:25" x14ac:dyDescent="0.25">
      <c r="A155" s="128"/>
      <c r="B155" s="127"/>
      <c r="C155" s="127"/>
      <c r="D155" s="127"/>
      <c r="E155" s="127"/>
      <c r="F155" s="127"/>
      <c r="G155" s="127"/>
      <c r="H155" s="127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30"/>
      <c r="W155" s="130"/>
    </row>
    <row r="156" spans="1:25" x14ac:dyDescent="0.25">
      <c r="A156" s="128"/>
      <c r="B156" s="128"/>
      <c r="C156" s="128"/>
      <c r="D156" s="131"/>
      <c r="E156" s="131"/>
      <c r="F156" s="137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30"/>
      <c r="W156" s="130"/>
    </row>
    <row r="157" spans="1:25" x14ac:dyDescent="0.2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30"/>
      <c r="W157" s="130"/>
    </row>
    <row r="158" spans="1:25" ht="38.25" thickBot="1" x14ac:dyDescent="0.3">
      <c r="A158" s="141" t="s">
        <v>101</v>
      </c>
      <c r="B158" s="128"/>
      <c r="C158" s="128"/>
      <c r="D158" s="128"/>
      <c r="E158" s="128"/>
      <c r="F158" s="128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30"/>
      <c r="W158" s="130"/>
    </row>
    <row r="159" spans="1:25" ht="15.75" thickBot="1" x14ac:dyDescent="0.3">
      <c r="A159" s="128"/>
      <c r="B159" s="133">
        <v>1997</v>
      </c>
      <c r="C159" s="134">
        <v>1998</v>
      </c>
      <c r="D159" s="134">
        <v>1999</v>
      </c>
      <c r="E159" s="134">
        <v>2000</v>
      </c>
      <c r="F159" s="134">
        <v>2001</v>
      </c>
      <c r="G159" s="134">
        <v>2002</v>
      </c>
      <c r="H159" s="134">
        <v>2003</v>
      </c>
      <c r="I159" s="134">
        <v>2004</v>
      </c>
      <c r="J159" s="134">
        <v>2005</v>
      </c>
      <c r="K159" s="134">
        <v>2006</v>
      </c>
      <c r="L159" s="134">
        <v>2007</v>
      </c>
      <c r="M159" s="134">
        <v>2008</v>
      </c>
      <c r="N159" s="135">
        <v>2009</v>
      </c>
      <c r="O159" s="135">
        <v>2010</v>
      </c>
      <c r="P159" s="135">
        <v>2011</v>
      </c>
      <c r="Q159" s="135">
        <v>2012</v>
      </c>
      <c r="R159" s="135">
        <v>2013</v>
      </c>
      <c r="S159" s="135">
        <v>2014</v>
      </c>
      <c r="T159" s="135">
        <v>2015</v>
      </c>
      <c r="U159" s="135">
        <v>2016</v>
      </c>
      <c r="V159" s="135">
        <v>2017</v>
      </c>
      <c r="W159" s="135">
        <v>2018</v>
      </c>
      <c r="X159" s="135">
        <v>2019</v>
      </c>
      <c r="Y159" s="135" t="s">
        <v>369</v>
      </c>
    </row>
    <row r="160" spans="1:25" x14ac:dyDescent="0.25">
      <c r="A160" s="118" t="s">
        <v>95</v>
      </c>
      <c r="B160" s="142">
        <v>23028876.41</v>
      </c>
      <c r="C160" s="142">
        <v>25865298.030000001</v>
      </c>
      <c r="D160" s="142">
        <v>26208874.442000002</v>
      </c>
      <c r="E160" s="142">
        <v>34292388.887999997</v>
      </c>
      <c r="F160" s="142">
        <v>38689212.843999997</v>
      </c>
      <c r="G160" s="142">
        <v>42190765.493000001</v>
      </c>
      <c r="H160" s="142">
        <v>50245969.313000001</v>
      </c>
      <c r="I160" s="142">
        <v>57454708.855999999</v>
      </c>
      <c r="J160" s="142">
        <v>61826261.082000002</v>
      </c>
      <c r="K160" s="142">
        <v>71260571.402999997</v>
      </c>
      <c r="L160" s="142">
        <v>77720381.930000007</v>
      </c>
      <c r="M160" s="142">
        <v>84930949.105000004</v>
      </c>
      <c r="N160" s="142">
        <v>79655217.922000006</v>
      </c>
      <c r="O160" s="142">
        <v>88724833.481999993</v>
      </c>
      <c r="P160" s="142">
        <v>116598714.14399999</v>
      </c>
      <c r="Q160" s="142">
        <v>123902049.376</v>
      </c>
      <c r="R160" s="142">
        <v>124977379.145</v>
      </c>
      <c r="S160" s="142">
        <v>131790897.706</v>
      </c>
      <c r="T160" s="142">
        <v>140501147.486</v>
      </c>
      <c r="U160" s="142">
        <v>155113323.72999999</v>
      </c>
      <c r="V160" s="120">
        <v>155320287.933</v>
      </c>
      <c r="W160" s="120">
        <v>165931073.72400001</v>
      </c>
      <c r="X160" s="120">
        <v>177412667.98300001</v>
      </c>
      <c r="Y160" s="120">
        <v>161171768.42899999</v>
      </c>
    </row>
    <row r="161" spans="1:25" x14ac:dyDescent="0.25">
      <c r="A161" s="122" t="s">
        <v>39</v>
      </c>
      <c r="B161" s="127">
        <v>3987146.0430000001</v>
      </c>
      <c r="C161" s="127">
        <v>4487911.5650000004</v>
      </c>
      <c r="D161" s="127">
        <v>4711996.4160000002</v>
      </c>
      <c r="E161" s="127">
        <v>6214266.0590000004</v>
      </c>
      <c r="F161" s="127">
        <v>7224442.4910000004</v>
      </c>
      <c r="G161" s="127">
        <v>7641653.0389999999</v>
      </c>
      <c r="H161" s="127">
        <v>9037551.4049999993</v>
      </c>
      <c r="I161" s="127">
        <v>10450736.467</v>
      </c>
      <c r="J161" s="127">
        <v>11198972.674000001</v>
      </c>
      <c r="K161" s="127">
        <v>12807521.301000001</v>
      </c>
      <c r="L161" s="127">
        <v>13682672.492000001</v>
      </c>
      <c r="M161" s="127">
        <v>13429454.389</v>
      </c>
      <c r="N161" s="127">
        <v>13429250.158</v>
      </c>
      <c r="O161" s="127">
        <v>16533882.439999999</v>
      </c>
      <c r="P161" s="127">
        <v>20307438.673</v>
      </c>
      <c r="Q161" s="127">
        <v>21911185.432999998</v>
      </c>
      <c r="R161" s="127">
        <v>21654997.217</v>
      </c>
      <c r="S161" s="127">
        <v>22745207.453000002</v>
      </c>
      <c r="T161" s="127">
        <v>25005345.170000002</v>
      </c>
      <c r="U161" s="127">
        <v>27012630.846000001</v>
      </c>
      <c r="V161" s="124">
        <v>25826608.373</v>
      </c>
      <c r="W161" s="124">
        <v>27325171.157000002</v>
      </c>
      <c r="X161" s="124">
        <v>28079911.800000001</v>
      </c>
      <c r="Y161" s="124">
        <v>26305887.761</v>
      </c>
    </row>
    <row r="162" spans="1:25" x14ac:dyDescent="0.25">
      <c r="A162" s="122" t="s">
        <v>41</v>
      </c>
      <c r="B162" s="127">
        <v>1571200.855</v>
      </c>
      <c r="C162" s="127">
        <v>1733297.1370000001</v>
      </c>
      <c r="D162" s="127">
        <v>1729039.317</v>
      </c>
      <c r="E162" s="127">
        <v>2047838.05</v>
      </c>
      <c r="F162" s="127">
        <v>2210662.9759999998</v>
      </c>
      <c r="G162" s="127">
        <v>2516900.5449999999</v>
      </c>
      <c r="H162" s="127">
        <v>3080895.0150000001</v>
      </c>
      <c r="I162" s="127">
        <v>3498104.287</v>
      </c>
      <c r="J162" s="127">
        <v>3749582.4730000002</v>
      </c>
      <c r="K162" s="127">
        <v>4362297.443</v>
      </c>
      <c r="L162" s="127">
        <v>4711933.9409999996</v>
      </c>
      <c r="M162" s="127">
        <v>5013702.318</v>
      </c>
      <c r="N162" s="127">
        <v>4721056.5209999997</v>
      </c>
      <c r="O162" s="127">
        <v>5000677.1869999999</v>
      </c>
      <c r="P162" s="127">
        <v>6129148.932</v>
      </c>
      <c r="Q162" s="127">
        <v>6579322.5920000002</v>
      </c>
      <c r="R162" s="127">
        <v>7199050.2419999996</v>
      </c>
      <c r="S162" s="127">
        <v>7451318.1720000003</v>
      </c>
      <c r="T162" s="127">
        <v>8487698.7080000006</v>
      </c>
      <c r="U162" s="127">
        <v>9458764.3300000001</v>
      </c>
      <c r="V162" s="124">
        <v>8906954.5050000008</v>
      </c>
      <c r="W162" s="124">
        <v>9349831.5739999991</v>
      </c>
      <c r="X162" s="124">
        <v>10321550.752</v>
      </c>
      <c r="Y162" s="124">
        <v>10344903.448999999</v>
      </c>
    </row>
    <row r="163" spans="1:25" x14ac:dyDescent="0.25">
      <c r="A163" s="122" t="s">
        <v>96</v>
      </c>
      <c r="B163" s="127">
        <v>5396551.6229999997</v>
      </c>
      <c r="C163" s="127">
        <v>6082053.7359999996</v>
      </c>
      <c r="D163" s="127">
        <v>5613446.8760000002</v>
      </c>
      <c r="E163" s="127">
        <v>7274029.9649999999</v>
      </c>
      <c r="F163" s="127">
        <v>8379854.1339999996</v>
      </c>
      <c r="G163" s="127">
        <v>9318648.5600000005</v>
      </c>
      <c r="H163" s="127">
        <v>10570388.814999999</v>
      </c>
      <c r="I163" s="127">
        <v>12255677.177999999</v>
      </c>
      <c r="J163" s="127">
        <v>13692022.695</v>
      </c>
      <c r="K163" s="127">
        <v>15767479.454</v>
      </c>
      <c r="L163" s="127">
        <v>17584146.377999999</v>
      </c>
      <c r="M163" s="127">
        <v>17947496.017000001</v>
      </c>
      <c r="N163" s="127">
        <v>16708299.43</v>
      </c>
      <c r="O163" s="127">
        <v>17914480.585000001</v>
      </c>
      <c r="P163" s="127">
        <v>22562615.829</v>
      </c>
      <c r="Q163" s="127">
        <v>21632422.175000001</v>
      </c>
      <c r="R163" s="127">
        <v>21136727.912</v>
      </c>
      <c r="S163" s="127">
        <v>22014596.570999999</v>
      </c>
      <c r="T163" s="127">
        <v>22977000.214000002</v>
      </c>
      <c r="U163" s="127">
        <v>23557294.491</v>
      </c>
      <c r="V163" s="124">
        <v>21793469.895</v>
      </c>
      <c r="W163" s="124">
        <v>22390904.416999999</v>
      </c>
      <c r="X163" s="124">
        <v>22730922.890000001</v>
      </c>
      <c r="Y163" s="124">
        <v>19844794.949999999</v>
      </c>
    </row>
    <row r="164" spans="1:25" x14ac:dyDescent="0.25">
      <c r="A164" s="122" t="s">
        <v>43</v>
      </c>
      <c r="B164" s="127">
        <v>1305755.8119999999</v>
      </c>
      <c r="C164" s="127">
        <v>1498437.7849999999</v>
      </c>
      <c r="D164" s="127">
        <v>1698841.37</v>
      </c>
      <c r="E164" s="127">
        <v>2650317.3560000001</v>
      </c>
      <c r="F164" s="127">
        <v>2745023.6159999999</v>
      </c>
      <c r="G164" s="127">
        <v>3139309.0380000002</v>
      </c>
      <c r="H164" s="127">
        <v>4052946.284</v>
      </c>
      <c r="I164" s="127">
        <v>4832908.9639999997</v>
      </c>
      <c r="J164" s="127">
        <v>5132595.59</v>
      </c>
      <c r="K164" s="127">
        <v>5922110.3569999998</v>
      </c>
      <c r="L164" s="127">
        <v>6414772.7340000002</v>
      </c>
      <c r="M164" s="127">
        <v>7539965.9009999996</v>
      </c>
      <c r="N164" s="127">
        <v>5279774.9910000004</v>
      </c>
      <c r="O164" s="127">
        <v>5870297.6449999996</v>
      </c>
      <c r="P164" s="127">
        <v>8439881.7379999999</v>
      </c>
      <c r="Q164" s="127">
        <v>9035833.7149999999</v>
      </c>
      <c r="R164" s="127">
        <v>9709898.3320000004</v>
      </c>
      <c r="S164" s="127">
        <v>8740033.159</v>
      </c>
      <c r="T164" s="127">
        <v>9777854.693</v>
      </c>
      <c r="U164" s="127">
        <v>13364056.513</v>
      </c>
      <c r="V164" s="124">
        <v>16350865.993000001</v>
      </c>
      <c r="W164" s="124">
        <v>20219230.432</v>
      </c>
      <c r="X164" s="124">
        <v>22085653.322999999</v>
      </c>
      <c r="Y164" s="124">
        <v>17278141.248</v>
      </c>
    </row>
    <row r="165" spans="1:25" x14ac:dyDescent="0.25">
      <c r="A165" s="122" t="s">
        <v>44</v>
      </c>
      <c r="B165" s="127">
        <v>297754.23599999998</v>
      </c>
      <c r="C165" s="127">
        <v>299401.29599999997</v>
      </c>
      <c r="D165" s="127">
        <v>229220.56700000001</v>
      </c>
      <c r="E165" s="127">
        <v>288775.92099999997</v>
      </c>
      <c r="F165" s="127">
        <v>338974.48499999999</v>
      </c>
      <c r="G165" s="127">
        <v>398490.38900000002</v>
      </c>
      <c r="H165" s="127">
        <v>510483.62900000002</v>
      </c>
      <c r="I165" s="127">
        <v>872725.70700000005</v>
      </c>
      <c r="J165" s="127">
        <v>907781.54500000004</v>
      </c>
      <c r="K165" s="127">
        <v>1161237.821</v>
      </c>
      <c r="L165" s="127">
        <v>1022971.524</v>
      </c>
      <c r="M165" s="127">
        <v>1197374.709</v>
      </c>
      <c r="N165" s="127">
        <v>993971.40300000005</v>
      </c>
      <c r="O165" s="127">
        <v>1014905.086</v>
      </c>
      <c r="P165" s="127">
        <v>1215347.7</v>
      </c>
      <c r="Q165" s="127">
        <v>1270137.601</v>
      </c>
      <c r="R165" s="127">
        <v>1249224.7350000001</v>
      </c>
      <c r="S165" s="127">
        <v>1258568.925</v>
      </c>
      <c r="T165" s="127">
        <v>1420514.9680000001</v>
      </c>
      <c r="U165" s="127">
        <v>1581627.912</v>
      </c>
      <c r="V165" s="124">
        <v>1508390.1610000001</v>
      </c>
      <c r="W165" s="124">
        <v>1825629.757</v>
      </c>
      <c r="X165" s="124">
        <v>1916325.3859999999</v>
      </c>
      <c r="Y165" s="124">
        <v>1489909.696</v>
      </c>
    </row>
    <row r="166" spans="1:25" s="117" customFormat="1" x14ac:dyDescent="0.25">
      <c r="A166" s="122" t="s">
        <v>45</v>
      </c>
      <c r="B166" s="127">
        <v>421381.91899999999</v>
      </c>
      <c r="C166" s="127">
        <v>477248.82199999999</v>
      </c>
      <c r="D166" s="127">
        <v>452952.95699999999</v>
      </c>
      <c r="E166" s="127">
        <v>642808.38</v>
      </c>
      <c r="F166" s="127">
        <v>741990.821</v>
      </c>
      <c r="G166" s="127">
        <v>795311.31499999994</v>
      </c>
      <c r="H166" s="127">
        <v>919204.76</v>
      </c>
      <c r="I166" s="127">
        <v>1152851.3910000001</v>
      </c>
      <c r="J166" s="127">
        <v>1320046.7309999999</v>
      </c>
      <c r="K166" s="127">
        <v>1435386.5209999999</v>
      </c>
      <c r="L166" s="127">
        <v>1560925.645</v>
      </c>
      <c r="M166" s="127">
        <v>1704275.949</v>
      </c>
      <c r="N166" s="127">
        <v>1525458.5279999999</v>
      </c>
      <c r="O166" s="127">
        <v>1762200.4140000001</v>
      </c>
      <c r="P166" s="127">
        <v>2121319.2960000001</v>
      </c>
      <c r="Q166" s="127">
        <v>2058812.139</v>
      </c>
      <c r="R166" s="127">
        <v>2042463.622</v>
      </c>
      <c r="S166" s="127">
        <v>2274748.0690000001</v>
      </c>
      <c r="T166" s="127">
        <v>2658730.102</v>
      </c>
      <c r="U166" s="127">
        <v>3078697.1940000001</v>
      </c>
      <c r="V166" s="124">
        <v>3386583.426</v>
      </c>
      <c r="W166" s="124">
        <v>3422887.17</v>
      </c>
      <c r="X166" s="124">
        <v>3666721.7</v>
      </c>
      <c r="Y166" s="124">
        <v>3702656.5079999999</v>
      </c>
    </row>
    <row r="167" spans="1:25" x14ac:dyDescent="0.25">
      <c r="A167" s="122" t="s">
        <v>47</v>
      </c>
      <c r="B167" s="127">
        <v>22306.588</v>
      </c>
      <c r="C167" s="127">
        <v>31299.345000000001</v>
      </c>
      <c r="D167" s="127">
        <v>39476.184000000001</v>
      </c>
      <c r="E167" s="127">
        <v>46364.701999999997</v>
      </c>
      <c r="F167" s="127">
        <v>35979.345999999998</v>
      </c>
      <c r="G167" s="127">
        <v>44101.822999999997</v>
      </c>
      <c r="H167" s="127">
        <v>50171.714</v>
      </c>
      <c r="I167" s="127">
        <v>66403.885999999999</v>
      </c>
      <c r="J167" s="127">
        <v>0</v>
      </c>
      <c r="K167" s="127">
        <v>0</v>
      </c>
      <c r="L167" s="127">
        <v>0</v>
      </c>
      <c r="M167" s="127">
        <v>0</v>
      </c>
      <c r="N167" s="127">
        <v>0</v>
      </c>
      <c r="O167" s="127">
        <v>215141.35800000001</v>
      </c>
      <c r="P167" s="127">
        <v>330979.78600000002</v>
      </c>
      <c r="Q167" s="127">
        <v>664652.69400000002</v>
      </c>
      <c r="R167" s="127">
        <v>591260.12899999996</v>
      </c>
      <c r="S167" s="127">
        <v>743688.73600000003</v>
      </c>
      <c r="T167" s="127">
        <v>667711.12199999997</v>
      </c>
      <c r="U167" s="127">
        <v>670196.85800000001</v>
      </c>
      <c r="V167" s="124">
        <v>698406.91899999999</v>
      </c>
      <c r="W167" s="124">
        <v>799679.44</v>
      </c>
      <c r="X167" s="124">
        <v>1182516.301</v>
      </c>
      <c r="Y167" s="124">
        <v>1383411.1669999999</v>
      </c>
    </row>
    <row r="168" spans="1:25" x14ac:dyDescent="0.25">
      <c r="A168" s="122" t="s">
        <v>48</v>
      </c>
      <c r="B168" s="127">
        <v>256751.00700000001</v>
      </c>
      <c r="C168" s="127">
        <v>343102.99699999997</v>
      </c>
      <c r="D168" s="127">
        <v>398731.61099999998</v>
      </c>
      <c r="E168" s="127">
        <v>697648.946</v>
      </c>
      <c r="F168" s="127">
        <v>950331.245</v>
      </c>
      <c r="G168" s="127">
        <v>1116429.9550000001</v>
      </c>
      <c r="H168" s="127">
        <v>1396832.4380000001</v>
      </c>
      <c r="I168" s="127">
        <v>1458299.4210000001</v>
      </c>
      <c r="J168" s="127">
        <v>1628402.645</v>
      </c>
      <c r="K168" s="127">
        <v>1739707.503</v>
      </c>
      <c r="L168" s="127">
        <v>1717120.47</v>
      </c>
      <c r="M168" s="127">
        <v>1955997.794</v>
      </c>
      <c r="N168" s="127">
        <v>2134135.8840000001</v>
      </c>
      <c r="O168" s="127">
        <v>2448453.5669999998</v>
      </c>
      <c r="P168" s="127">
        <v>2716602.2889999999</v>
      </c>
      <c r="Q168" s="127">
        <v>2752443.7450000001</v>
      </c>
      <c r="R168" s="127">
        <v>2850552.7719999999</v>
      </c>
      <c r="S168" s="127">
        <v>2953748.54</v>
      </c>
      <c r="T168" s="127">
        <v>3357247.736</v>
      </c>
      <c r="U168" s="127">
        <v>3651161.3169999998</v>
      </c>
      <c r="V168" s="124">
        <v>3618127.0589999999</v>
      </c>
      <c r="W168" s="124">
        <v>3715802.7349999999</v>
      </c>
      <c r="X168" s="124">
        <v>3909889.0269999998</v>
      </c>
      <c r="Y168" s="124">
        <v>3952286.2239999999</v>
      </c>
    </row>
    <row r="169" spans="1:25" x14ac:dyDescent="0.25">
      <c r="A169" s="122" t="s">
        <v>49</v>
      </c>
      <c r="B169" s="127">
        <v>175031.693</v>
      </c>
      <c r="C169" s="127">
        <v>189410.84299999999</v>
      </c>
      <c r="D169" s="127">
        <v>202596.56700000001</v>
      </c>
      <c r="E169" s="127">
        <v>201780.13399999999</v>
      </c>
      <c r="F169" s="127">
        <v>118538.283</v>
      </c>
      <c r="G169" s="127">
        <v>121464.697</v>
      </c>
      <c r="H169" s="127">
        <v>248510.63500000001</v>
      </c>
      <c r="I169" s="127">
        <v>300704</v>
      </c>
      <c r="J169" s="127">
        <v>375789.68</v>
      </c>
      <c r="K169" s="127">
        <v>418571.228</v>
      </c>
      <c r="L169" s="127">
        <v>452456.63500000001</v>
      </c>
      <c r="M169" s="127">
        <v>715784.82900000003</v>
      </c>
      <c r="N169" s="127">
        <v>566416.25800000003</v>
      </c>
      <c r="O169" s="127">
        <v>586237.42099999997</v>
      </c>
      <c r="P169" s="127">
        <v>569848.67599999998</v>
      </c>
      <c r="Q169" s="127">
        <v>538615.64099999995</v>
      </c>
      <c r="R169" s="127">
        <v>560025.63199999998</v>
      </c>
      <c r="S169" s="127">
        <v>589259.50399999996</v>
      </c>
      <c r="T169" s="127">
        <v>683685.79500000004</v>
      </c>
      <c r="U169" s="127">
        <v>650800.42000000004</v>
      </c>
      <c r="V169" s="124">
        <v>745875.98800000001</v>
      </c>
      <c r="W169" s="124">
        <v>474036.55599999998</v>
      </c>
      <c r="X169" s="124">
        <v>566073.478</v>
      </c>
      <c r="Y169" s="124">
        <v>667668.77599999995</v>
      </c>
    </row>
    <row r="170" spans="1:25" x14ac:dyDescent="0.25">
      <c r="A170" s="122" t="s">
        <v>51</v>
      </c>
      <c r="B170" s="127">
        <v>111160.588</v>
      </c>
      <c r="C170" s="127">
        <v>133654.30600000001</v>
      </c>
      <c r="D170" s="127">
        <v>207200.655</v>
      </c>
      <c r="E170" s="127">
        <v>228189.16399999999</v>
      </c>
      <c r="F170" s="127">
        <v>345326.60800000001</v>
      </c>
      <c r="G170" s="127">
        <v>435009.98599999998</v>
      </c>
      <c r="H170" s="127">
        <v>526411.97699999996</v>
      </c>
      <c r="I170" s="127">
        <v>549332.63899999997</v>
      </c>
      <c r="J170" s="127">
        <v>538612.92700000003</v>
      </c>
      <c r="K170" s="127">
        <v>596589.28300000005</v>
      </c>
      <c r="L170" s="127">
        <v>657786.36399999994</v>
      </c>
      <c r="M170" s="127">
        <v>745678.11600000004</v>
      </c>
      <c r="N170" s="127">
        <v>798594.95799999998</v>
      </c>
      <c r="O170" s="127">
        <v>673958.39</v>
      </c>
      <c r="P170" s="127">
        <v>937600.08499999996</v>
      </c>
      <c r="Q170" s="127">
        <v>911952.13899999997</v>
      </c>
      <c r="R170" s="127">
        <v>829697.58</v>
      </c>
      <c r="S170" s="127">
        <v>841377.65899999999</v>
      </c>
      <c r="T170" s="127">
        <v>1044884.976</v>
      </c>
      <c r="U170" s="127">
        <v>1055979.1270000001</v>
      </c>
      <c r="V170" s="124">
        <v>1195971.371</v>
      </c>
      <c r="W170" s="124">
        <v>1298092.9850000001</v>
      </c>
      <c r="X170" s="124">
        <v>1391955.5730000001</v>
      </c>
      <c r="Y170" s="124">
        <v>1507340.3929999999</v>
      </c>
    </row>
    <row r="171" spans="1:25" x14ac:dyDescent="0.25">
      <c r="A171" s="122" t="s">
        <v>52</v>
      </c>
      <c r="B171" s="127">
        <v>1661285.6059999999</v>
      </c>
      <c r="C171" s="127">
        <v>1989056.56</v>
      </c>
      <c r="D171" s="127">
        <v>1938111.2620000001</v>
      </c>
      <c r="E171" s="127">
        <v>2357517.0299999998</v>
      </c>
      <c r="F171" s="127">
        <v>2852872.534</v>
      </c>
      <c r="G171" s="127">
        <v>3138490.38</v>
      </c>
      <c r="H171" s="127">
        <v>3619072.2549999999</v>
      </c>
      <c r="I171" s="127">
        <v>4183596.537</v>
      </c>
      <c r="J171" s="127">
        <v>4728806.7489999998</v>
      </c>
      <c r="K171" s="127">
        <v>5324219.7089999998</v>
      </c>
      <c r="L171" s="127">
        <v>6012364.335</v>
      </c>
      <c r="M171" s="127">
        <v>7282862.0460000001</v>
      </c>
      <c r="N171" s="127">
        <v>7343514.4850000003</v>
      </c>
      <c r="O171" s="127">
        <v>8439078.0730000008</v>
      </c>
      <c r="P171" s="127">
        <v>12694735.105</v>
      </c>
      <c r="Q171" s="127">
        <v>13404069.873</v>
      </c>
      <c r="R171" s="127">
        <v>13723704.344000001</v>
      </c>
      <c r="S171" s="127">
        <v>14698806.382999999</v>
      </c>
      <c r="T171" s="127">
        <v>15873857.829</v>
      </c>
      <c r="U171" s="127">
        <v>17123771.204</v>
      </c>
      <c r="V171" s="124">
        <v>17132539.833999999</v>
      </c>
      <c r="W171" s="124">
        <v>18466641.642000001</v>
      </c>
      <c r="X171" s="124">
        <v>20868612.32</v>
      </c>
      <c r="Y171" s="124">
        <v>19395697.532000002</v>
      </c>
    </row>
    <row r="172" spans="1:25" x14ac:dyDescent="0.25">
      <c r="A172" s="122" t="s">
        <v>55</v>
      </c>
      <c r="B172" s="127">
        <v>245702.231</v>
      </c>
      <c r="C172" s="127">
        <v>279676.94300000003</v>
      </c>
      <c r="D172" s="127">
        <v>279765.46799999999</v>
      </c>
      <c r="E172" s="127">
        <v>268281.30800000002</v>
      </c>
      <c r="F172" s="127">
        <v>274560.24</v>
      </c>
      <c r="G172" s="127">
        <v>307032.50199999998</v>
      </c>
      <c r="H172" s="127">
        <v>327493.59299999999</v>
      </c>
      <c r="I172" s="127">
        <v>366493.05300000001</v>
      </c>
      <c r="J172" s="127">
        <v>398805.245</v>
      </c>
      <c r="K172" s="127">
        <v>451741.73800000001</v>
      </c>
      <c r="L172" s="127">
        <v>507188.16800000001</v>
      </c>
      <c r="M172" s="127">
        <v>594338.99800000002</v>
      </c>
      <c r="N172" s="127">
        <v>514347.72399999999</v>
      </c>
      <c r="O172" s="127">
        <v>532561.43200000003</v>
      </c>
      <c r="P172" s="127">
        <v>1266694.379</v>
      </c>
      <c r="Q172" s="127">
        <v>1293564.8370000001</v>
      </c>
      <c r="R172" s="127">
        <v>1330198.456</v>
      </c>
      <c r="S172" s="127">
        <v>1549632.41</v>
      </c>
      <c r="T172" s="127">
        <v>1569753.4180000001</v>
      </c>
      <c r="U172" s="127">
        <v>1672695.3430000001</v>
      </c>
      <c r="V172" s="124">
        <v>1720316.652</v>
      </c>
      <c r="W172" s="124">
        <v>1701135.8419999999</v>
      </c>
      <c r="X172" s="124">
        <v>1917011.034</v>
      </c>
      <c r="Y172" s="124">
        <v>2022532.787</v>
      </c>
    </row>
    <row r="173" spans="1:25" x14ac:dyDescent="0.25">
      <c r="A173" s="122" t="s">
        <v>57</v>
      </c>
      <c r="B173" s="127">
        <v>158982.465</v>
      </c>
      <c r="C173" s="127">
        <v>184195.58100000001</v>
      </c>
      <c r="D173" s="127">
        <v>167392.25899999999</v>
      </c>
      <c r="E173" s="127">
        <v>155475.59599999999</v>
      </c>
      <c r="F173" s="127">
        <v>175623.655</v>
      </c>
      <c r="G173" s="127">
        <v>197520.33900000001</v>
      </c>
      <c r="H173" s="127">
        <v>255644.95600000001</v>
      </c>
      <c r="I173" s="127">
        <v>276678.96899999998</v>
      </c>
      <c r="J173" s="127">
        <v>251390.36900000001</v>
      </c>
      <c r="K173" s="127">
        <v>282315.228</v>
      </c>
      <c r="L173" s="127">
        <v>345535.076</v>
      </c>
      <c r="M173" s="127">
        <v>424895.85200000001</v>
      </c>
      <c r="N173" s="127">
        <v>558681.31000000006</v>
      </c>
      <c r="O173" s="127">
        <v>666179.91399999999</v>
      </c>
      <c r="P173" s="127">
        <v>880634.777</v>
      </c>
      <c r="Q173" s="127">
        <v>850493.63600000006</v>
      </c>
      <c r="R173" s="127">
        <v>696471.11</v>
      </c>
      <c r="S173" s="127">
        <v>778242.42200000002</v>
      </c>
      <c r="T173" s="127">
        <v>914291.20900000003</v>
      </c>
      <c r="U173" s="127">
        <v>944626.36800000002</v>
      </c>
      <c r="V173" s="124">
        <v>943298.31900000002</v>
      </c>
      <c r="W173" s="124">
        <v>1046073.097</v>
      </c>
      <c r="X173" s="124">
        <v>939501.08499999996</v>
      </c>
      <c r="Y173" s="124">
        <v>934277.73</v>
      </c>
    </row>
    <row r="174" spans="1:25" x14ac:dyDescent="0.25">
      <c r="A174" s="122" t="s">
        <v>58</v>
      </c>
      <c r="B174" s="127">
        <v>190095.25899999999</v>
      </c>
      <c r="C174" s="127">
        <v>270560.77</v>
      </c>
      <c r="D174" s="127">
        <v>295634.147</v>
      </c>
      <c r="E174" s="127">
        <v>310428.80800000002</v>
      </c>
      <c r="F174" s="127">
        <v>303708.20500000002</v>
      </c>
      <c r="G174" s="127">
        <v>426857.23</v>
      </c>
      <c r="H174" s="127">
        <v>512226.766</v>
      </c>
      <c r="I174" s="127">
        <v>648858.88600000006</v>
      </c>
      <c r="J174" s="127">
        <v>559820.33900000004</v>
      </c>
      <c r="K174" s="127">
        <v>568897.24899999995</v>
      </c>
      <c r="L174" s="127">
        <v>626168.54200000002</v>
      </c>
      <c r="M174" s="127">
        <v>897665.304</v>
      </c>
      <c r="N174" s="127">
        <v>841358.04599999997</v>
      </c>
      <c r="O174" s="127">
        <v>995560.77300000004</v>
      </c>
      <c r="P174" s="127">
        <v>1104681.409</v>
      </c>
      <c r="Q174" s="127">
        <v>1214724.4720000001</v>
      </c>
      <c r="R174" s="127">
        <v>1039318.203</v>
      </c>
      <c r="S174" s="127">
        <v>977262.54700000002</v>
      </c>
      <c r="T174" s="127">
        <v>1026700.1189999999</v>
      </c>
      <c r="U174" s="127">
        <v>1159843.831</v>
      </c>
      <c r="V174" s="124">
        <v>1323648.04</v>
      </c>
      <c r="W174" s="124">
        <v>1360097.5630000001</v>
      </c>
      <c r="X174" s="124">
        <v>1589823.673</v>
      </c>
      <c r="Y174" s="124">
        <v>1807309.31</v>
      </c>
    </row>
    <row r="175" spans="1:25" x14ac:dyDescent="0.25">
      <c r="A175" s="122" t="s">
        <v>59</v>
      </c>
      <c r="B175" s="127">
        <v>80575.531000000003</v>
      </c>
      <c r="C175" s="127">
        <v>89878.566000000006</v>
      </c>
      <c r="D175" s="127">
        <v>102511.879</v>
      </c>
      <c r="E175" s="127">
        <v>142397.29500000001</v>
      </c>
      <c r="F175" s="127">
        <v>118436.304</v>
      </c>
      <c r="G175" s="127">
        <v>155450.50200000001</v>
      </c>
      <c r="H175" s="127">
        <v>171948.60699999999</v>
      </c>
      <c r="I175" s="127">
        <v>202326.39999999999</v>
      </c>
      <c r="J175" s="127">
        <v>217789.133</v>
      </c>
      <c r="K175" s="127">
        <v>234347.93900000001</v>
      </c>
      <c r="L175" s="127">
        <v>234206.29800000001</v>
      </c>
      <c r="M175" s="127">
        <v>190291.57500000001</v>
      </c>
      <c r="N175" s="127">
        <v>151032.48000000001</v>
      </c>
      <c r="O175" s="127">
        <v>144123.06</v>
      </c>
      <c r="P175" s="127">
        <v>156370.054</v>
      </c>
      <c r="Q175" s="127">
        <v>154278.255</v>
      </c>
      <c r="R175" s="127">
        <v>140305.29300000001</v>
      </c>
      <c r="S175" s="127">
        <v>150235.353</v>
      </c>
      <c r="T175" s="127">
        <v>159217.92800000001</v>
      </c>
      <c r="U175" s="127">
        <v>254260.33499999999</v>
      </c>
      <c r="V175" s="124">
        <v>247632.05799999999</v>
      </c>
      <c r="W175" s="124">
        <v>280326.34000000003</v>
      </c>
      <c r="X175" s="124">
        <v>291648.11800000002</v>
      </c>
      <c r="Y175" s="124">
        <v>344460.94099999999</v>
      </c>
    </row>
    <row r="176" spans="1:25" x14ac:dyDescent="0.25">
      <c r="A176" s="122" t="s">
        <v>60</v>
      </c>
      <c r="B176" s="127">
        <v>129821.913</v>
      </c>
      <c r="C176" s="127">
        <v>137365.764</v>
      </c>
      <c r="D176" s="127">
        <v>149011.791</v>
      </c>
      <c r="E176" s="127">
        <v>158933.889</v>
      </c>
      <c r="F176" s="127">
        <v>170098.951</v>
      </c>
      <c r="G176" s="127">
        <v>184223.58799999999</v>
      </c>
      <c r="H176" s="127">
        <v>197139.06700000001</v>
      </c>
      <c r="I176" s="127">
        <v>213667.44899999999</v>
      </c>
      <c r="J176" s="127">
        <v>261302.12599999999</v>
      </c>
      <c r="K176" s="127">
        <v>282907.22899999999</v>
      </c>
      <c r="L176" s="127">
        <v>318951.86499999999</v>
      </c>
      <c r="M176" s="127">
        <v>385669.84399999998</v>
      </c>
      <c r="N176" s="127">
        <v>354243.77899999998</v>
      </c>
      <c r="O176" s="127">
        <v>355823.17800000001</v>
      </c>
      <c r="P176" s="127">
        <v>429757.35700000002</v>
      </c>
      <c r="Q176" s="127">
        <v>414629</v>
      </c>
      <c r="R176" s="127">
        <v>427577.35200000001</v>
      </c>
      <c r="S176" s="127">
        <v>492904.141</v>
      </c>
      <c r="T176" s="127">
        <v>485123.288</v>
      </c>
      <c r="U176" s="127">
        <v>557775.01</v>
      </c>
      <c r="V176" s="124">
        <v>635029.08400000003</v>
      </c>
      <c r="W176" s="124">
        <v>729306.51300000004</v>
      </c>
      <c r="X176" s="124">
        <v>806082.69900000002</v>
      </c>
      <c r="Y176" s="124">
        <v>653464.97600000002</v>
      </c>
    </row>
    <row r="177" spans="1:25" x14ac:dyDescent="0.25">
      <c r="A177" s="122" t="s">
        <v>62</v>
      </c>
      <c r="B177" s="127">
        <v>212003.204</v>
      </c>
      <c r="C177" s="127">
        <v>191886.851</v>
      </c>
      <c r="D177" s="127">
        <v>146249.76</v>
      </c>
      <c r="E177" s="127">
        <v>166610.804</v>
      </c>
      <c r="F177" s="127">
        <v>181893.47099999999</v>
      </c>
      <c r="G177" s="127">
        <v>154045.95000000001</v>
      </c>
      <c r="H177" s="127">
        <v>191725.06599999999</v>
      </c>
      <c r="I177" s="127">
        <v>278896.31099999999</v>
      </c>
      <c r="J177" s="127">
        <v>341381.87</v>
      </c>
      <c r="K177" s="127">
        <v>375648.549</v>
      </c>
      <c r="L177" s="127">
        <v>344171.55599999998</v>
      </c>
      <c r="M177" s="127">
        <v>443943.11800000002</v>
      </c>
      <c r="N177" s="127">
        <v>476969.51400000002</v>
      </c>
      <c r="O177" s="127">
        <v>548556.69299999997</v>
      </c>
      <c r="P177" s="127">
        <v>531715.54700000002</v>
      </c>
      <c r="Q177" s="127">
        <v>496312.571</v>
      </c>
      <c r="R177" s="127">
        <v>516034.06800000003</v>
      </c>
      <c r="S177" s="127">
        <v>634519.83700000006</v>
      </c>
      <c r="T177" s="127">
        <v>693792.02500000002</v>
      </c>
      <c r="U177" s="127">
        <v>744174.15399999998</v>
      </c>
      <c r="V177" s="124">
        <v>700366.97100000002</v>
      </c>
      <c r="W177" s="124">
        <v>767758.19799999997</v>
      </c>
      <c r="X177" s="124">
        <v>805335.29099999997</v>
      </c>
      <c r="Y177" s="124">
        <v>879678.56299999997</v>
      </c>
    </row>
    <row r="178" spans="1:25" x14ac:dyDescent="0.25">
      <c r="A178" s="122" t="s">
        <v>63</v>
      </c>
      <c r="B178" s="127">
        <v>625320.21499999997</v>
      </c>
      <c r="C178" s="127">
        <v>701150.09400000004</v>
      </c>
      <c r="D178" s="127">
        <v>654823.01500000001</v>
      </c>
      <c r="E178" s="127">
        <v>733146.11</v>
      </c>
      <c r="F178" s="127">
        <v>791882.43900000001</v>
      </c>
      <c r="G178" s="127">
        <v>833559.95200000005</v>
      </c>
      <c r="H178" s="127">
        <v>929230.23100000003</v>
      </c>
      <c r="I178" s="127">
        <v>1136935.308</v>
      </c>
      <c r="J178" s="127">
        <v>1206058.6159999999</v>
      </c>
      <c r="K178" s="127">
        <v>1337093.6299999999</v>
      </c>
      <c r="L178" s="127">
        <v>1435920.5249999999</v>
      </c>
      <c r="M178" s="127">
        <v>1524869.652</v>
      </c>
      <c r="N178" s="127">
        <v>1477523.078</v>
      </c>
      <c r="O178" s="127">
        <v>1583819.0789999999</v>
      </c>
      <c r="P178" s="127">
        <v>2081802.4620000001</v>
      </c>
      <c r="Q178" s="127">
        <v>2157311.4700000002</v>
      </c>
      <c r="R178" s="127">
        <v>2147285.4219999998</v>
      </c>
      <c r="S178" s="127">
        <v>2432807.41</v>
      </c>
      <c r="T178" s="127">
        <v>2563340.7969999998</v>
      </c>
      <c r="U178" s="127">
        <v>2812273.2280000001</v>
      </c>
      <c r="V178" s="124">
        <v>2649205.179</v>
      </c>
      <c r="W178" s="124">
        <v>2605531.6809999999</v>
      </c>
      <c r="X178" s="124">
        <v>2905580.3160000001</v>
      </c>
      <c r="Y178" s="124">
        <v>3024802.4720000001</v>
      </c>
    </row>
    <row r="179" spans="1:25" x14ac:dyDescent="0.25">
      <c r="A179" s="122" t="s">
        <v>64</v>
      </c>
      <c r="B179" s="127">
        <v>1715128.8810000001</v>
      </c>
      <c r="C179" s="127">
        <v>1780433.514</v>
      </c>
      <c r="D179" s="127">
        <v>2080280.3940000001</v>
      </c>
      <c r="E179" s="127">
        <v>3293813.3</v>
      </c>
      <c r="F179" s="127">
        <v>3364003.2829999998</v>
      </c>
      <c r="G179" s="127">
        <v>3733804.2650000001</v>
      </c>
      <c r="H179" s="127">
        <v>5210895.9840000002</v>
      </c>
      <c r="I179" s="127">
        <v>5474192.6220000004</v>
      </c>
      <c r="J179" s="127">
        <v>5265793.7170000002</v>
      </c>
      <c r="K179" s="127">
        <v>6102208.5449999999</v>
      </c>
      <c r="L179" s="127">
        <v>7863259.9359999998</v>
      </c>
      <c r="M179" s="127">
        <v>9552847.1300000008</v>
      </c>
      <c r="N179" s="127">
        <v>8267771.4199999999</v>
      </c>
      <c r="O179" s="127">
        <v>9675992.5490000006</v>
      </c>
      <c r="P179" s="127">
        <v>13018242.653000001</v>
      </c>
      <c r="Q179" s="127">
        <v>15978841.607999999</v>
      </c>
      <c r="R179" s="127">
        <v>16575093.253</v>
      </c>
      <c r="S179" s="127">
        <v>17709910.772</v>
      </c>
      <c r="T179" s="127">
        <v>15240666.028999999</v>
      </c>
      <c r="U179" s="127">
        <v>17309372.375</v>
      </c>
      <c r="V179" s="124">
        <v>21031313.431000002</v>
      </c>
      <c r="W179" s="124">
        <v>22657849.083000001</v>
      </c>
      <c r="X179" s="124">
        <v>23876967.577</v>
      </c>
      <c r="Y179" s="124">
        <v>18267356.098999999</v>
      </c>
    </row>
    <row r="180" spans="1:25" x14ac:dyDescent="0.25">
      <c r="A180" s="122" t="s">
        <v>65</v>
      </c>
      <c r="B180" s="127">
        <v>25804.739000000001</v>
      </c>
      <c r="C180" s="127">
        <v>25994.454000000002</v>
      </c>
      <c r="D180" s="127">
        <v>28106.467000000001</v>
      </c>
      <c r="E180" s="127">
        <v>36480.953999999998</v>
      </c>
      <c r="F180" s="127">
        <v>40093.368000000002</v>
      </c>
      <c r="G180" s="127">
        <v>34272.642999999996</v>
      </c>
      <c r="H180" s="127">
        <v>37494.959999999999</v>
      </c>
      <c r="I180" s="127">
        <v>36472.618000000002</v>
      </c>
      <c r="J180" s="127">
        <v>36455.732000000004</v>
      </c>
      <c r="K180" s="127">
        <v>47301.637000000002</v>
      </c>
      <c r="L180" s="127">
        <v>39865.862000000001</v>
      </c>
      <c r="M180" s="127">
        <v>38652.438999999998</v>
      </c>
      <c r="N180" s="127">
        <v>45330.870999999999</v>
      </c>
      <c r="O180" s="127">
        <v>45655.027000000002</v>
      </c>
      <c r="P180" s="127">
        <v>57271.707000000002</v>
      </c>
      <c r="Q180" s="127">
        <v>53590.462</v>
      </c>
      <c r="R180" s="127">
        <v>66912.342000000004</v>
      </c>
      <c r="S180" s="127">
        <v>75753.214000000007</v>
      </c>
      <c r="T180" s="127">
        <v>104760.266</v>
      </c>
      <c r="U180" s="127">
        <v>110027.17200000001</v>
      </c>
      <c r="V180" s="124">
        <v>100697.15300000001</v>
      </c>
      <c r="W180" s="124">
        <v>108739.432</v>
      </c>
      <c r="X180" s="124">
        <v>120882.495</v>
      </c>
      <c r="Y180" s="124">
        <v>123936.326</v>
      </c>
    </row>
    <row r="181" spans="1:25" x14ac:dyDescent="0.25">
      <c r="A181" s="122" t="s">
        <v>66</v>
      </c>
      <c r="B181" s="127">
        <v>594992.64899999998</v>
      </c>
      <c r="C181" s="127">
        <v>681778.47699999996</v>
      </c>
      <c r="D181" s="127">
        <v>590300.68099999998</v>
      </c>
      <c r="E181" s="127">
        <v>686105.603</v>
      </c>
      <c r="F181" s="127">
        <v>746062.16200000001</v>
      </c>
      <c r="G181" s="127">
        <v>834825.58600000001</v>
      </c>
      <c r="H181" s="127">
        <v>930390.41200000001</v>
      </c>
      <c r="I181" s="127">
        <v>989424.44700000004</v>
      </c>
      <c r="J181" s="127">
        <v>1016893.276</v>
      </c>
      <c r="K181" s="127">
        <v>1234656.902</v>
      </c>
      <c r="L181" s="127">
        <v>1182664.7830000001</v>
      </c>
      <c r="M181" s="127">
        <v>1467685.2679999999</v>
      </c>
      <c r="N181" s="127">
        <v>1268839.922</v>
      </c>
      <c r="O181" s="127">
        <v>1099595.5449999999</v>
      </c>
      <c r="P181" s="127">
        <v>2227033.66</v>
      </c>
      <c r="Q181" s="127">
        <v>2359060.7110000001</v>
      </c>
      <c r="R181" s="127">
        <v>2239394.9920000001</v>
      </c>
      <c r="S181" s="127">
        <v>2397688.2749999999</v>
      </c>
      <c r="T181" s="127">
        <v>2619621.8369999998</v>
      </c>
      <c r="U181" s="127">
        <v>2766392.2</v>
      </c>
      <c r="V181" s="124">
        <v>2540163.923</v>
      </c>
      <c r="W181" s="124">
        <v>2471173.3480000002</v>
      </c>
      <c r="X181" s="124">
        <v>2708253.9890000001</v>
      </c>
      <c r="Y181" s="124">
        <v>2810712.551</v>
      </c>
    </row>
    <row r="182" spans="1:25" x14ac:dyDescent="0.25">
      <c r="A182" s="122" t="s">
        <v>67</v>
      </c>
      <c r="B182" s="127">
        <v>3833529.8339999998</v>
      </c>
      <c r="C182" s="127">
        <v>4246067.7989999996</v>
      </c>
      <c r="D182" s="127">
        <v>4465611.4950000001</v>
      </c>
      <c r="E182" s="127">
        <v>5663526.1919999998</v>
      </c>
      <c r="F182" s="127">
        <v>6556741.4189999998</v>
      </c>
      <c r="G182" s="127">
        <v>6641551.8650000002</v>
      </c>
      <c r="H182" s="127">
        <v>7454688.4780000001</v>
      </c>
      <c r="I182" s="127">
        <v>8191856.3729999997</v>
      </c>
      <c r="J182" s="127">
        <v>8914361.6679999996</v>
      </c>
      <c r="K182" s="127">
        <v>10700117.763</v>
      </c>
      <c r="L182" s="127">
        <v>10856249.874</v>
      </c>
      <c r="M182" s="127">
        <v>11614691.437999999</v>
      </c>
      <c r="N182" s="127">
        <v>11836408.614</v>
      </c>
      <c r="O182" s="127">
        <v>12511472.715</v>
      </c>
      <c r="P182" s="127">
        <v>16615210.791999999</v>
      </c>
      <c r="Q182" s="127">
        <v>18014156.717</v>
      </c>
      <c r="R182" s="127">
        <v>18112333.506999999</v>
      </c>
      <c r="S182" s="127">
        <v>20135869.579</v>
      </c>
      <c r="T182" s="127">
        <v>23023776.647</v>
      </c>
      <c r="U182" s="127">
        <v>25418980.182</v>
      </c>
      <c r="V182" s="124">
        <v>22132284.767000001</v>
      </c>
      <c r="W182" s="124">
        <v>22754277.710999999</v>
      </c>
      <c r="X182" s="124">
        <v>24580242.252999999</v>
      </c>
      <c r="Y182" s="124">
        <v>24274505.625999998</v>
      </c>
    </row>
    <row r="183" spans="1:25" x14ac:dyDescent="0.25">
      <c r="A183" s="126" t="s">
        <v>97</v>
      </c>
      <c r="B183" s="127">
        <v>7929.74</v>
      </c>
      <c r="C183" s="127">
        <v>7763.433</v>
      </c>
      <c r="D183" s="127">
        <v>24131.544000000002</v>
      </c>
      <c r="E183" s="127">
        <v>24000.226999999999</v>
      </c>
      <c r="F183" s="127">
        <v>17669.927</v>
      </c>
      <c r="G183" s="127">
        <v>17734.772000000001</v>
      </c>
      <c r="H183" s="127">
        <v>11337.243</v>
      </c>
      <c r="I183" s="127">
        <v>13657.884</v>
      </c>
      <c r="J183" s="127">
        <v>79837.047000000006</v>
      </c>
      <c r="K183" s="127">
        <v>104949.87300000001</v>
      </c>
      <c r="L183" s="127">
        <v>148443.601</v>
      </c>
      <c r="M183" s="127">
        <v>252412.622</v>
      </c>
      <c r="N183" s="127">
        <v>296331.01</v>
      </c>
      <c r="O183" s="127">
        <v>35569.364999999998</v>
      </c>
      <c r="P183" s="127">
        <v>115693.001</v>
      </c>
      <c r="Q183" s="127">
        <v>60224.300999999999</v>
      </c>
      <c r="R183" s="127">
        <v>24210.617999999999</v>
      </c>
      <c r="S183" s="127">
        <v>144718.57500000001</v>
      </c>
      <c r="T183" s="127">
        <v>145572.60999999999</v>
      </c>
      <c r="U183" s="127">
        <v>157923.32</v>
      </c>
      <c r="V183" s="124">
        <v>132538.83199999999</v>
      </c>
      <c r="W183" s="124">
        <v>160897.05100000001</v>
      </c>
      <c r="X183" s="124">
        <v>151206.90299999999</v>
      </c>
      <c r="Y183" s="124">
        <v>156033.34400000001</v>
      </c>
    </row>
    <row r="184" spans="1:25" x14ac:dyDescent="0.25">
      <c r="A184" s="128"/>
      <c r="B184" s="127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30"/>
    </row>
    <row r="185" spans="1:25" x14ac:dyDescent="0.25">
      <c r="A185" s="128"/>
      <c r="B185" s="128"/>
      <c r="C185" s="128"/>
      <c r="D185" s="131"/>
      <c r="E185" s="131"/>
      <c r="F185" s="137"/>
      <c r="G185" s="128"/>
      <c r="H185" s="128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30"/>
    </row>
    <row r="186" spans="1:25" x14ac:dyDescent="0.25">
      <c r="A186" s="128"/>
      <c r="B186" s="128"/>
      <c r="C186" s="128"/>
      <c r="D186" s="131"/>
      <c r="E186" s="137"/>
      <c r="F186" s="137"/>
      <c r="G186" s="128"/>
      <c r="H186" s="128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30"/>
    </row>
    <row r="187" spans="1:25" ht="19.5" thickBot="1" x14ac:dyDescent="0.3">
      <c r="A187" s="141" t="s">
        <v>102</v>
      </c>
      <c r="B187" s="128"/>
      <c r="C187" s="128"/>
      <c r="D187" s="128"/>
      <c r="E187" s="128"/>
      <c r="F187" s="128"/>
      <c r="G187" s="128"/>
      <c r="H187" s="128"/>
      <c r="I187" s="128"/>
      <c r="J187" s="128"/>
      <c r="K187" s="128"/>
      <c r="L187" s="128"/>
      <c r="M187" s="128"/>
      <c r="N187" s="128"/>
      <c r="O187" s="128"/>
      <c r="P187" s="128"/>
      <c r="Q187" s="128"/>
      <c r="R187" s="128"/>
      <c r="S187" s="128"/>
      <c r="T187" s="128"/>
      <c r="U187" s="128"/>
      <c r="V187" s="130"/>
    </row>
    <row r="188" spans="1:25" ht="15.75" thickBot="1" x14ac:dyDescent="0.3">
      <c r="A188" s="128"/>
      <c r="B188" s="133">
        <v>1997</v>
      </c>
      <c r="C188" s="134">
        <v>1998</v>
      </c>
      <c r="D188" s="134">
        <v>1999</v>
      </c>
      <c r="E188" s="134">
        <v>2000</v>
      </c>
      <c r="F188" s="134">
        <v>2001</v>
      </c>
      <c r="G188" s="134">
        <v>2002</v>
      </c>
      <c r="H188" s="134">
        <v>2003</v>
      </c>
      <c r="I188" s="134">
        <v>2004</v>
      </c>
      <c r="J188" s="134">
        <v>2005</v>
      </c>
      <c r="K188" s="134">
        <v>2006</v>
      </c>
      <c r="L188" s="134">
        <v>2007</v>
      </c>
      <c r="M188" s="134">
        <v>2008</v>
      </c>
      <c r="N188" s="135">
        <v>2009</v>
      </c>
      <c r="O188" s="135">
        <v>2010</v>
      </c>
      <c r="P188" s="135">
        <v>2011</v>
      </c>
      <c r="Q188" s="135">
        <v>2012</v>
      </c>
      <c r="R188" s="135">
        <v>2013</v>
      </c>
      <c r="S188" s="135">
        <v>2014</v>
      </c>
      <c r="T188" s="135">
        <v>2015</v>
      </c>
      <c r="U188" s="135">
        <v>2016</v>
      </c>
      <c r="V188" s="135">
        <v>2017</v>
      </c>
      <c r="W188" s="135">
        <v>2018</v>
      </c>
      <c r="X188" s="135">
        <v>2019</v>
      </c>
      <c r="Y188" s="135" t="s">
        <v>369</v>
      </c>
    </row>
    <row r="189" spans="1:25" x14ac:dyDescent="0.25">
      <c r="A189" s="118" t="s">
        <v>95</v>
      </c>
      <c r="B189" s="142">
        <v>19049470.43</v>
      </c>
      <c r="C189" s="142">
        <v>21730789.114</v>
      </c>
      <c r="D189" s="142">
        <v>22360842.545000002</v>
      </c>
      <c r="E189" s="142">
        <v>26744216.509</v>
      </c>
      <c r="F189" s="142">
        <v>29507297.033</v>
      </c>
      <c r="G189" s="142">
        <v>32756868.973999999</v>
      </c>
      <c r="H189" s="142">
        <v>37083322.354999997</v>
      </c>
      <c r="I189" s="142">
        <v>42655676.818000004</v>
      </c>
      <c r="J189" s="142">
        <v>46513886.252999999</v>
      </c>
      <c r="K189" s="142">
        <v>55433954.174999997</v>
      </c>
      <c r="L189" s="142">
        <v>61469417.082999997</v>
      </c>
      <c r="M189" s="142">
        <v>65014561.489</v>
      </c>
      <c r="N189" s="142">
        <v>64570618.890000001</v>
      </c>
      <c r="O189" s="142">
        <v>67802873.941</v>
      </c>
      <c r="P189" s="142">
        <v>76338526.320999995</v>
      </c>
      <c r="Q189" s="142">
        <v>75865747.833000004</v>
      </c>
      <c r="R189" s="142">
        <v>78832316.209999993</v>
      </c>
      <c r="S189" s="142">
        <v>80712928.651999995</v>
      </c>
      <c r="T189" s="142">
        <v>85744860.663000003</v>
      </c>
      <c r="U189" s="142">
        <v>88355482.131999999</v>
      </c>
      <c r="V189" s="120">
        <v>87631782.686000004</v>
      </c>
      <c r="W189" s="120">
        <v>94384078.527999997</v>
      </c>
      <c r="X189" s="120">
        <v>96358008.969999999</v>
      </c>
      <c r="Y189" s="120">
        <v>92330329.812000006</v>
      </c>
    </row>
    <row r="190" spans="1:25" x14ac:dyDescent="0.25">
      <c r="A190" s="122" t="s">
        <v>39</v>
      </c>
      <c r="B190" s="127">
        <v>3491051.0980000002</v>
      </c>
      <c r="C190" s="127">
        <v>3857364.8020000001</v>
      </c>
      <c r="D190" s="127">
        <v>3744004.997</v>
      </c>
      <c r="E190" s="127">
        <v>4884549.75</v>
      </c>
      <c r="F190" s="127">
        <v>5435691.0779999997</v>
      </c>
      <c r="G190" s="127">
        <v>5893743.6150000002</v>
      </c>
      <c r="H190" s="127">
        <v>6389512.7989999996</v>
      </c>
      <c r="I190" s="127">
        <v>7206434.4380000001</v>
      </c>
      <c r="J190" s="127">
        <v>7693158.7060000002</v>
      </c>
      <c r="K190" s="127">
        <v>8917854.5889999997</v>
      </c>
      <c r="L190" s="127">
        <v>9689854.5969999991</v>
      </c>
      <c r="M190" s="127">
        <v>10032729.017000001</v>
      </c>
      <c r="N190" s="127">
        <v>10242755.138</v>
      </c>
      <c r="O190" s="127">
        <v>10729106.755999999</v>
      </c>
      <c r="P190" s="127">
        <v>12094637.628</v>
      </c>
      <c r="Q190" s="127">
        <v>12720660.42</v>
      </c>
      <c r="R190" s="127">
        <v>13770758.93</v>
      </c>
      <c r="S190" s="127">
        <v>14732373.101</v>
      </c>
      <c r="T190" s="127">
        <v>15792318.731000001</v>
      </c>
      <c r="U190" s="127">
        <v>17369101.969000001</v>
      </c>
      <c r="V190" s="124">
        <v>17296707.294</v>
      </c>
      <c r="W190" s="124">
        <v>17967211.669</v>
      </c>
      <c r="X190" s="124">
        <v>18045233.857999999</v>
      </c>
      <c r="Y190" s="124">
        <v>17471724.890000001</v>
      </c>
    </row>
    <row r="191" spans="1:25" x14ac:dyDescent="0.25">
      <c r="A191" s="122" t="s">
        <v>41</v>
      </c>
      <c r="B191" s="127">
        <v>1260122.9450000001</v>
      </c>
      <c r="C191" s="127">
        <v>1369971.1</v>
      </c>
      <c r="D191" s="127">
        <v>1417729.287</v>
      </c>
      <c r="E191" s="127">
        <v>1630111.1140000001</v>
      </c>
      <c r="F191" s="127">
        <v>1619752.811</v>
      </c>
      <c r="G191" s="127">
        <v>1746215.764</v>
      </c>
      <c r="H191" s="127">
        <v>2049059.0120000001</v>
      </c>
      <c r="I191" s="127">
        <v>2248911.4040000001</v>
      </c>
      <c r="J191" s="127">
        <v>2554326.4870000002</v>
      </c>
      <c r="K191" s="127">
        <v>3066734.5989999999</v>
      </c>
      <c r="L191" s="127">
        <v>3319096.34</v>
      </c>
      <c r="M191" s="127">
        <v>3888868.6379999998</v>
      </c>
      <c r="N191" s="127">
        <v>3454360.6430000002</v>
      </c>
      <c r="O191" s="127">
        <v>3378011.74</v>
      </c>
      <c r="P191" s="127">
        <v>3756066.9070000001</v>
      </c>
      <c r="Q191" s="127">
        <v>4257368.3880000003</v>
      </c>
      <c r="R191" s="127">
        <v>4627942.6629999997</v>
      </c>
      <c r="S191" s="127">
        <v>4850938.3169999998</v>
      </c>
      <c r="T191" s="127">
        <v>5550182.852</v>
      </c>
      <c r="U191" s="127">
        <v>5775358.7280000001</v>
      </c>
      <c r="V191" s="124">
        <v>5359317.2230000002</v>
      </c>
      <c r="W191" s="124">
        <v>5925308.5429999996</v>
      </c>
      <c r="X191" s="124">
        <v>6415438.5650000004</v>
      </c>
      <c r="Y191" s="124">
        <v>6572835.4610000001</v>
      </c>
    </row>
    <row r="192" spans="1:25" x14ac:dyDescent="0.25">
      <c r="A192" s="122" t="s">
        <v>96</v>
      </c>
      <c r="B192" s="127">
        <v>5318572.4079999998</v>
      </c>
      <c r="C192" s="127">
        <v>5710057.9850000003</v>
      </c>
      <c r="D192" s="127">
        <v>5567656.8559999997</v>
      </c>
      <c r="E192" s="127">
        <v>6158361.2340000002</v>
      </c>
      <c r="F192" s="127">
        <v>6845153.0209999997</v>
      </c>
      <c r="G192" s="127">
        <v>7958929.0700000003</v>
      </c>
      <c r="H192" s="127">
        <v>8584845.3709999993</v>
      </c>
      <c r="I192" s="127">
        <v>9605057.0879999995</v>
      </c>
      <c r="J192" s="127">
        <v>10682245.521</v>
      </c>
      <c r="K192" s="127">
        <v>12010144.506999999</v>
      </c>
      <c r="L192" s="127">
        <v>13801700.146</v>
      </c>
      <c r="M192" s="127">
        <v>14616692.183</v>
      </c>
      <c r="N192" s="127">
        <v>14854668.159</v>
      </c>
      <c r="O192" s="127">
        <v>14958327.949999999</v>
      </c>
      <c r="P192" s="127">
        <v>15549835.244999999</v>
      </c>
      <c r="Q192" s="127">
        <v>15208425.966</v>
      </c>
      <c r="R192" s="127">
        <v>14307348.336999999</v>
      </c>
      <c r="S192" s="127">
        <v>14354769.833000001</v>
      </c>
      <c r="T192" s="127">
        <v>15013363.223999999</v>
      </c>
      <c r="U192" s="127">
        <v>15465952.719000001</v>
      </c>
      <c r="V192" s="124">
        <v>15015829.43</v>
      </c>
      <c r="W192" s="124">
        <v>15669125.989</v>
      </c>
      <c r="X192" s="124">
        <v>15893834.035</v>
      </c>
      <c r="Y192" s="124">
        <v>14058981.672</v>
      </c>
    </row>
    <row r="193" spans="1:25" x14ac:dyDescent="0.25">
      <c r="A193" s="122" t="s">
        <v>43</v>
      </c>
      <c r="B193" s="127">
        <v>759765.46299999999</v>
      </c>
      <c r="C193" s="127">
        <v>961105.55799999996</v>
      </c>
      <c r="D193" s="127">
        <v>1048725.4779999999</v>
      </c>
      <c r="E193" s="127">
        <v>1499446.1159999999</v>
      </c>
      <c r="F193" s="127">
        <v>1623916.1610000001</v>
      </c>
      <c r="G193" s="127">
        <v>1850096.595</v>
      </c>
      <c r="H193" s="127">
        <v>2668703.1090000002</v>
      </c>
      <c r="I193" s="127">
        <v>3234212.65</v>
      </c>
      <c r="J193" s="127">
        <v>3459137.0819999999</v>
      </c>
      <c r="K193" s="127">
        <v>4141951.858</v>
      </c>
      <c r="L193" s="127">
        <v>4189279.3169999998</v>
      </c>
      <c r="M193" s="127">
        <v>4312191.0939999996</v>
      </c>
      <c r="N193" s="127">
        <v>4398484.7929999996</v>
      </c>
      <c r="O193" s="127">
        <v>4481055.8600000003</v>
      </c>
      <c r="P193" s="127">
        <v>6344413.7570000002</v>
      </c>
      <c r="Q193" s="127">
        <v>5868540.8420000002</v>
      </c>
      <c r="R193" s="127">
        <v>7494527.7439999999</v>
      </c>
      <c r="S193" s="127">
        <v>4289440.17</v>
      </c>
      <c r="T193" s="127">
        <v>3212497.47</v>
      </c>
      <c r="U193" s="127">
        <v>3647415.736</v>
      </c>
      <c r="V193" s="124">
        <v>4360124.9309999999</v>
      </c>
      <c r="W193" s="124">
        <v>5996265.1330000004</v>
      </c>
      <c r="X193" s="124">
        <v>5500313.4950000001</v>
      </c>
      <c r="Y193" s="124">
        <v>4944993.9119999995</v>
      </c>
    </row>
    <row r="194" spans="1:25" x14ac:dyDescent="0.25">
      <c r="A194" s="122" t="s">
        <v>44</v>
      </c>
      <c r="B194" s="127">
        <v>312417.54399999999</v>
      </c>
      <c r="C194" s="127">
        <v>327919.17599999998</v>
      </c>
      <c r="D194" s="127">
        <v>348895.576</v>
      </c>
      <c r="E194" s="127">
        <v>488040.36</v>
      </c>
      <c r="F194" s="127">
        <v>484937.92099999997</v>
      </c>
      <c r="G194" s="127">
        <v>600123.57499999995</v>
      </c>
      <c r="H194" s="127">
        <v>767571.67</v>
      </c>
      <c r="I194" s="127">
        <v>849542.61399999994</v>
      </c>
      <c r="J194" s="127">
        <v>835089.22499999998</v>
      </c>
      <c r="K194" s="127">
        <v>1042651.049</v>
      </c>
      <c r="L194" s="127">
        <v>1174478.031</v>
      </c>
      <c r="M194" s="127">
        <v>1328640.5819999999</v>
      </c>
      <c r="N194" s="127">
        <v>1245641.4280000001</v>
      </c>
      <c r="O194" s="127">
        <v>1332999.5959999999</v>
      </c>
      <c r="P194" s="127">
        <v>1566294.963</v>
      </c>
      <c r="Q194" s="127">
        <v>1563734.4010000001</v>
      </c>
      <c r="R194" s="127">
        <v>1624714.2890000001</v>
      </c>
      <c r="S194" s="127">
        <v>1651866.0660000001</v>
      </c>
      <c r="T194" s="127">
        <v>1850115.625</v>
      </c>
      <c r="U194" s="127">
        <v>1893567.4639999999</v>
      </c>
      <c r="V194" s="124">
        <v>1702303.4950000001</v>
      </c>
      <c r="W194" s="124">
        <v>1791279.2819999999</v>
      </c>
      <c r="X194" s="124">
        <v>1991238.7749999999</v>
      </c>
      <c r="Y194" s="124">
        <v>2038700.524</v>
      </c>
    </row>
    <row r="195" spans="1:25" x14ac:dyDescent="0.25">
      <c r="A195" s="122" t="s">
        <v>45</v>
      </c>
      <c r="B195" s="127">
        <v>361388.68900000001</v>
      </c>
      <c r="C195" s="127">
        <v>435340.92599999998</v>
      </c>
      <c r="D195" s="127">
        <v>481622.4</v>
      </c>
      <c r="E195" s="127">
        <v>527109.08900000004</v>
      </c>
      <c r="F195" s="127">
        <v>574617.85100000002</v>
      </c>
      <c r="G195" s="127">
        <v>646958.32200000004</v>
      </c>
      <c r="H195" s="127">
        <v>655004.90599999996</v>
      </c>
      <c r="I195" s="127">
        <v>752440.201</v>
      </c>
      <c r="J195" s="127">
        <v>766342.40800000005</v>
      </c>
      <c r="K195" s="127">
        <v>888801.67200000002</v>
      </c>
      <c r="L195" s="127">
        <v>943234.32700000005</v>
      </c>
      <c r="M195" s="127">
        <v>929862.52099999995</v>
      </c>
      <c r="N195" s="127">
        <v>922462.67700000003</v>
      </c>
      <c r="O195" s="127">
        <v>927098.929</v>
      </c>
      <c r="P195" s="127">
        <v>1040797.162</v>
      </c>
      <c r="Q195" s="127">
        <v>1108470.4480000001</v>
      </c>
      <c r="R195" s="127">
        <v>1182003.1939999999</v>
      </c>
      <c r="S195" s="127">
        <v>1170024.635</v>
      </c>
      <c r="T195" s="127">
        <v>1401209.75</v>
      </c>
      <c r="U195" s="127">
        <v>1497285.1980000001</v>
      </c>
      <c r="V195" s="124">
        <v>1592097.3259999999</v>
      </c>
      <c r="W195" s="124">
        <v>1700586.128</v>
      </c>
      <c r="X195" s="124">
        <v>1957968.0460000001</v>
      </c>
      <c r="Y195" s="124">
        <v>2036529.05</v>
      </c>
    </row>
    <row r="196" spans="1:25" x14ac:dyDescent="0.25">
      <c r="A196" s="122" t="s">
        <v>47</v>
      </c>
      <c r="B196" s="127">
        <v>16959.703000000001</v>
      </c>
      <c r="C196" s="127">
        <v>21199.098000000002</v>
      </c>
      <c r="D196" s="127">
        <v>24048.69</v>
      </c>
      <c r="E196" s="127">
        <v>21537.667000000001</v>
      </c>
      <c r="F196" s="127">
        <v>22423.894</v>
      </c>
      <c r="G196" s="127">
        <v>34133.33</v>
      </c>
      <c r="H196" s="127">
        <v>49807.95</v>
      </c>
      <c r="I196" s="127">
        <v>55929.432999999997</v>
      </c>
      <c r="J196" s="127">
        <v>0</v>
      </c>
      <c r="K196" s="127">
        <v>0</v>
      </c>
      <c r="L196" s="127">
        <v>0</v>
      </c>
      <c r="M196" s="127">
        <v>0</v>
      </c>
      <c r="N196" s="127">
        <v>0</v>
      </c>
      <c r="O196" s="127">
        <v>111643.791</v>
      </c>
      <c r="P196" s="127">
        <v>203844.55499999999</v>
      </c>
      <c r="Q196" s="127">
        <v>227996.37400000001</v>
      </c>
      <c r="R196" s="127">
        <v>153490.57999999999</v>
      </c>
      <c r="S196" s="127">
        <v>279304.853</v>
      </c>
      <c r="T196" s="127">
        <v>328321.89399999997</v>
      </c>
      <c r="U196" s="127">
        <v>340331.30800000002</v>
      </c>
      <c r="V196" s="124">
        <v>396864.45799999998</v>
      </c>
      <c r="W196" s="124">
        <v>498058.81</v>
      </c>
      <c r="X196" s="124">
        <v>470604.234</v>
      </c>
      <c r="Y196" s="124">
        <v>635974.66</v>
      </c>
    </row>
    <row r="197" spans="1:25" x14ac:dyDescent="0.25">
      <c r="A197" s="122" t="s">
        <v>48</v>
      </c>
      <c r="B197" s="127">
        <v>267504.96999999997</v>
      </c>
      <c r="C197" s="127">
        <v>274456.35700000002</v>
      </c>
      <c r="D197" s="127">
        <v>445434.10399999999</v>
      </c>
      <c r="E197" s="127">
        <v>567464.23100000003</v>
      </c>
      <c r="F197" s="127">
        <v>668848.86100000003</v>
      </c>
      <c r="G197" s="127">
        <v>739815.64399999997</v>
      </c>
      <c r="H197" s="127">
        <v>834482.26199999999</v>
      </c>
      <c r="I197" s="127">
        <v>944510.848</v>
      </c>
      <c r="J197" s="127">
        <v>998443.62899999996</v>
      </c>
      <c r="K197" s="127">
        <v>1178857.575</v>
      </c>
      <c r="L197" s="127">
        <v>1179334.7009999999</v>
      </c>
      <c r="M197" s="127">
        <v>1301077.2150000001</v>
      </c>
      <c r="N197" s="127">
        <v>1592980.9310000001</v>
      </c>
      <c r="O197" s="127">
        <v>1526846.993</v>
      </c>
      <c r="P197" s="127">
        <v>1828315.7960000001</v>
      </c>
      <c r="Q197" s="127">
        <v>1794240.879</v>
      </c>
      <c r="R197" s="127">
        <v>1996352.4110000001</v>
      </c>
      <c r="S197" s="127">
        <v>2180102.9640000002</v>
      </c>
      <c r="T197" s="127">
        <v>2542746.5639999998</v>
      </c>
      <c r="U197" s="127">
        <v>2876402.415</v>
      </c>
      <c r="V197" s="124">
        <v>2873082.6740000001</v>
      </c>
      <c r="W197" s="124">
        <v>2898291.3450000002</v>
      </c>
      <c r="X197" s="124">
        <v>3037734.236</v>
      </c>
      <c r="Y197" s="124">
        <v>2967065.2609999999</v>
      </c>
    </row>
    <row r="198" spans="1:25" x14ac:dyDescent="0.25">
      <c r="A198" s="122" t="s">
        <v>49</v>
      </c>
      <c r="B198" s="127">
        <v>86430.69</v>
      </c>
      <c r="C198" s="127">
        <v>124729.621</v>
      </c>
      <c r="D198" s="127">
        <v>125879.78200000001</v>
      </c>
      <c r="E198" s="127">
        <v>113455.569</v>
      </c>
      <c r="F198" s="127">
        <v>125324.05</v>
      </c>
      <c r="G198" s="127">
        <v>152002.27100000001</v>
      </c>
      <c r="H198" s="127">
        <v>257053.06099999999</v>
      </c>
      <c r="I198" s="127">
        <v>293906.47700000001</v>
      </c>
      <c r="J198" s="127">
        <v>177790.071</v>
      </c>
      <c r="K198" s="127">
        <v>172001.68599999999</v>
      </c>
      <c r="L198" s="127">
        <v>158714.13200000001</v>
      </c>
      <c r="M198" s="127">
        <v>307258.71399999998</v>
      </c>
      <c r="N198" s="127">
        <v>307146.61900000001</v>
      </c>
      <c r="O198" s="127">
        <v>330594.17499999999</v>
      </c>
      <c r="P198" s="127">
        <v>367912.27100000001</v>
      </c>
      <c r="Q198" s="127">
        <v>355618.87599999999</v>
      </c>
      <c r="R198" s="127">
        <v>391265.69</v>
      </c>
      <c r="S198" s="127">
        <v>413689.35499999998</v>
      </c>
      <c r="T198" s="127">
        <v>479405.54700000002</v>
      </c>
      <c r="U198" s="127">
        <v>475030.755</v>
      </c>
      <c r="V198" s="124">
        <v>518765.533</v>
      </c>
      <c r="W198" s="124">
        <v>327366.734</v>
      </c>
      <c r="X198" s="124">
        <v>372948.05200000003</v>
      </c>
      <c r="Y198" s="124">
        <v>356546.85700000002</v>
      </c>
    </row>
    <row r="199" spans="1:25" x14ac:dyDescent="0.25">
      <c r="A199" s="122" t="s">
        <v>51</v>
      </c>
      <c r="B199" s="127">
        <v>179006.56200000001</v>
      </c>
      <c r="C199" s="127">
        <v>144284.31299999999</v>
      </c>
      <c r="D199" s="127">
        <v>281126.04599999997</v>
      </c>
      <c r="E199" s="127">
        <v>490271.61599999998</v>
      </c>
      <c r="F199" s="127">
        <v>441723.57</v>
      </c>
      <c r="G199" s="127">
        <v>637535.90700000001</v>
      </c>
      <c r="H199" s="127">
        <v>1079555.473</v>
      </c>
      <c r="I199" s="127">
        <v>1581378.9709999999</v>
      </c>
      <c r="J199" s="127">
        <v>1627972.237</v>
      </c>
      <c r="K199" s="127">
        <v>2568721.2250000001</v>
      </c>
      <c r="L199" s="127">
        <v>3451936.6540000001</v>
      </c>
      <c r="M199" s="127">
        <v>1267685.2309999999</v>
      </c>
      <c r="N199" s="127">
        <v>1348163.9680000001</v>
      </c>
      <c r="O199" s="127">
        <v>1837669.541</v>
      </c>
      <c r="P199" s="127">
        <v>1034609.524</v>
      </c>
      <c r="Q199" s="127">
        <v>1134063.828</v>
      </c>
      <c r="R199" s="127">
        <v>893087.17799999996</v>
      </c>
      <c r="S199" s="127">
        <v>1071551.702</v>
      </c>
      <c r="T199" s="127">
        <v>633154.83100000001</v>
      </c>
      <c r="U199" s="127">
        <v>508743.22899999999</v>
      </c>
      <c r="V199" s="124">
        <v>734164.84900000005</v>
      </c>
      <c r="W199" s="124">
        <v>1114385.5759999999</v>
      </c>
      <c r="X199" s="124">
        <v>1318180.9890000001</v>
      </c>
      <c r="Y199" s="124">
        <v>1298072.9669999999</v>
      </c>
    </row>
    <row r="200" spans="1:25" x14ac:dyDescent="0.25">
      <c r="A200" s="122" t="s">
        <v>52</v>
      </c>
      <c r="B200" s="127">
        <v>1368542.2080000001</v>
      </c>
      <c r="C200" s="127">
        <v>1676129.656</v>
      </c>
      <c r="D200" s="127">
        <v>1692131.84</v>
      </c>
      <c r="E200" s="127">
        <v>2188297.665</v>
      </c>
      <c r="F200" s="127">
        <v>2503351.284</v>
      </c>
      <c r="G200" s="127">
        <v>2732986.3760000002</v>
      </c>
      <c r="H200" s="127">
        <v>3134979.0049999999</v>
      </c>
      <c r="I200" s="127">
        <v>3274551.1669999999</v>
      </c>
      <c r="J200" s="127">
        <v>3586837.2209999999</v>
      </c>
      <c r="K200" s="127">
        <v>4148526.3620000002</v>
      </c>
      <c r="L200" s="127">
        <v>4724389.1540000001</v>
      </c>
      <c r="M200" s="127">
        <v>6281942.9699999997</v>
      </c>
      <c r="N200" s="127">
        <v>6636973.5070000002</v>
      </c>
      <c r="O200" s="127">
        <v>7165365.3329999996</v>
      </c>
      <c r="P200" s="127">
        <v>8493827.8010000009</v>
      </c>
      <c r="Q200" s="127">
        <v>8931448.4069999997</v>
      </c>
      <c r="R200" s="127">
        <v>9586107.1960000005</v>
      </c>
      <c r="S200" s="127">
        <v>10133391.986</v>
      </c>
      <c r="T200" s="127">
        <v>12174780.799000001</v>
      </c>
      <c r="U200" s="127">
        <v>13356064.418</v>
      </c>
      <c r="V200" s="124">
        <v>13547952.545</v>
      </c>
      <c r="W200" s="124">
        <v>14559103.846999999</v>
      </c>
      <c r="X200" s="124">
        <v>14592441.413000001</v>
      </c>
      <c r="Y200" s="124">
        <v>13383381.915999999</v>
      </c>
    </row>
    <row r="201" spans="1:25" x14ac:dyDescent="0.25">
      <c r="A201" s="122" t="s">
        <v>55</v>
      </c>
      <c r="B201" s="127">
        <v>93307.751999999993</v>
      </c>
      <c r="C201" s="127">
        <v>109561.067</v>
      </c>
      <c r="D201" s="127">
        <v>122291.73699999999</v>
      </c>
      <c r="E201" s="127">
        <v>156159.826</v>
      </c>
      <c r="F201" s="127">
        <v>126845.664</v>
      </c>
      <c r="G201" s="127">
        <v>130226.803</v>
      </c>
      <c r="H201" s="127">
        <v>126792.591</v>
      </c>
      <c r="I201" s="127">
        <v>217659.94099999999</v>
      </c>
      <c r="J201" s="127">
        <v>145231.16899999999</v>
      </c>
      <c r="K201" s="127">
        <v>147340.55300000001</v>
      </c>
      <c r="L201" s="127">
        <v>131692.08199999999</v>
      </c>
      <c r="M201" s="127">
        <v>201945.75</v>
      </c>
      <c r="N201" s="127">
        <v>168811.00700000001</v>
      </c>
      <c r="O201" s="127">
        <v>139657.11900000001</v>
      </c>
      <c r="P201" s="127">
        <v>202304.522</v>
      </c>
      <c r="Q201" s="127">
        <v>209319.223</v>
      </c>
      <c r="R201" s="127">
        <v>199284.38699999999</v>
      </c>
      <c r="S201" s="127">
        <v>221351.50599999999</v>
      </c>
      <c r="T201" s="127">
        <v>392478.18400000001</v>
      </c>
      <c r="U201" s="127">
        <v>343501.82400000002</v>
      </c>
      <c r="V201" s="124">
        <v>370379.46299999999</v>
      </c>
      <c r="W201" s="124">
        <v>417864.50699999998</v>
      </c>
      <c r="X201" s="124">
        <v>430759.446</v>
      </c>
      <c r="Y201" s="124">
        <v>702692.15700000001</v>
      </c>
    </row>
    <row r="202" spans="1:25" x14ac:dyDescent="0.25">
      <c r="A202" s="122" t="s">
        <v>57</v>
      </c>
      <c r="B202" s="127">
        <v>62738.699000000001</v>
      </c>
      <c r="C202" s="127">
        <v>84657.804999999993</v>
      </c>
      <c r="D202" s="127">
        <v>65363.963000000003</v>
      </c>
      <c r="E202" s="127">
        <v>77457.509000000005</v>
      </c>
      <c r="F202" s="127">
        <v>86792.521999999997</v>
      </c>
      <c r="G202" s="127">
        <v>106347.10799999999</v>
      </c>
      <c r="H202" s="127">
        <v>131138.89199999999</v>
      </c>
      <c r="I202" s="127">
        <v>121398.965</v>
      </c>
      <c r="J202" s="127">
        <v>123290.069</v>
      </c>
      <c r="K202" s="127">
        <v>143912.68</v>
      </c>
      <c r="L202" s="127">
        <v>168863.894</v>
      </c>
      <c r="M202" s="127">
        <v>229619.541</v>
      </c>
      <c r="N202" s="127">
        <v>265100.31</v>
      </c>
      <c r="O202" s="127">
        <v>255833.71400000001</v>
      </c>
      <c r="P202" s="127">
        <v>326280.58500000002</v>
      </c>
      <c r="Q202" s="127">
        <v>261408.08199999999</v>
      </c>
      <c r="R202" s="127">
        <v>266926.717</v>
      </c>
      <c r="S202" s="127">
        <v>276033.62800000003</v>
      </c>
      <c r="T202" s="127">
        <v>270132.46799999999</v>
      </c>
      <c r="U202" s="127">
        <v>321295.08100000001</v>
      </c>
      <c r="V202" s="124">
        <v>290575.79599999997</v>
      </c>
      <c r="W202" s="124">
        <v>367083.38500000001</v>
      </c>
      <c r="X202" s="124">
        <v>305391.51500000001</v>
      </c>
      <c r="Y202" s="124">
        <v>313267.24699999997</v>
      </c>
    </row>
    <row r="203" spans="1:25" x14ac:dyDescent="0.25">
      <c r="A203" s="122" t="s">
        <v>58</v>
      </c>
      <c r="B203" s="127">
        <v>107239.151</v>
      </c>
      <c r="C203" s="127">
        <v>146241.39600000001</v>
      </c>
      <c r="D203" s="127">
        <v>201120.05900000001</v>
      </c>
      <c r="E203" s="127">
        <v>190657.57800000001</v>
      </c>
      <c r="F203" s="127">
        <v>230386.41800000001</v>
      </c>
      <c r="G203" s="127">
        <v>202217.13200000001</v>
      </c>
      <c r="H203" s="127">
        <v>217503.60500000001</v>
      </c>
      <c r="I203" s="127">
        <v>190379.92499999999</v>
      </c>
      <c r="J203" s="127">
        <v>216681.48699999999</v>
      </c>
      <c r="K203" s="127">
        <v>280705.20899999997</v>
      </c>
      <c r="L203" s="127">
        <v>281917.06800000003</v>
      </c>
      <c r="M203" s="127">
        <v>434764.94300000003</v>
      </c>
      <c r="N203" s="127">
        <v>365613.75799999997</v>
      </c>
      <c r="O203" s="127">
        <v>515472.35800000001</v>
      </c>
      <c r="P203" s="127">
        <v>496420.80099999998</v>
      </c>
      <c r="Q203" s="127">
        <v>510619.37699999998</v>
      </c>
      <c r="R203" s="127">
        <v>440337.06800000003</v>
      </c>
      <c r="S203" s="127">
        <v>414598.81900000002</v>
      </c>
      <c r="T203" s="127">
        <v>536734.36399999994</v>
      </c>
      <c r="U203" s="127">
        <v>538451.75600000005</v>
      </c>
      <c r="V203" s="124">
        <v>561853.70900000003</v>
      </c>
      <c r="W203" s="124">
        <v>565920.46799999999</v>
      </c>
      <c r="X203" s="124">
        <v>746640.73499999999</v>
      </c>
      <c r="Y203" s="124">
        <v>842961.15300000005</v>
      </c>
    </row>
    <row r="204" spans="1:25" x14ac:dyDescent="0.25">
      <c r="A204" s="122" t="s">
        <v>59</v>
      </c>
      <c r="B204" s="127">
        <v>58811.925000000003</v>
      </c>
      <c r="C204" s="127">
        <v>65176.339</v>
      </c>
      <c r="D204" s="127">
        <v>84981.817999999999</v>
      </c>
      <c r="E204" s="127">
        <v>90608.910999999993</v>
      </c>
      <c r="F204" s="127">
        <v>73655.619000000006</v>
      </c>
      <c r="G204" s="127">
        <v>78824.332999999999</v>
      </c>
      <c r="H204" s="127">
        <v>86952.485000000001</v>
      </c>
      <c r="I204" s="127">
        <v>82255.673999999999</v>
      </c>
      <c r="J204" s="127">
        <v>75789.873000000007</v>
      </c>
      <c r="K204" s="127">
        <v>114739.234</v>
      </c>
      <c r="L204" s="127">
        <v>93521.058000000005</v>
      </c>
      <c r="M204" s="127">
        <v>95416.952000000005</v>
      </c>
      <c r="N204" s="127">
        <v>53382.724000000002</v>
      </c>
      <c r="O204" s="127">
        <v>52383.423999999999</v>
      </c>
      <c r="P204" s="127">
        <v>62510.158000000003</v>
      </c>
      <c r="Q204" s="127">
        <v>71386.842999999993</v>
      </c>
      <c r="R204" s="127">
        <v>65933.592000000004</v>
      </c>
      <c r="S204" s="127">
        <v>78765.941999999995</v>
      </c>
      <c r="T204" s="127">
        <v>93663.846999999994</v>
      </c>
      <c r="U204" s="127">
        <v>100459.664</v>
      </c>
      <c r="V204" s="124">
        <v>90682.766000000003</v>
      </c>
      <c r="W204" s="124">
        <v>104602.76</v>
      </c>
      <c r="X204" s="124">
        <v>111449.65700000001</v>
      </c>
      <c r="Y204" s="124">
        <v>126629.28599999999</v>
      </c>
    </row>
    <row r="205" spans="1:25" x14ac:dyDescent="0.25">
      <c r="A205" s="122" t="s">
        <v>60</v>
      </c>
      <c r="B205" s="127">
        <v>128663.67</v>
      </c>
      <c r="C205" s="127">
        <v>141925.76000000001</v>
      </c>
      <c r="D205" s="127">
        <v>146478.27299999999</v>
      </c>
      <c r="E205" s="127">
        <v>181807.57500000001</v>
      </c>
      <c r="F205" s="127">
        <v>183913.13</v>
      </c>
      <c r="G205" s="127">
        <v>190471.90599999999</v>
      </c>
      <c r="H205" s="127">
        <v>159019.62700000001</v>
      </c>
      <c r="I205" s="127">
        <v>185362.81599999999</v>
      </c>
      <c r="J205" s="127">
        <v>180539.93</v>
      </c>
      <c r="K205" s="127">
        <v>249364.63099999999</v>
      </c>
      <c r="L205" s="127">
        <v>314070.766</v>
      </c>
      <c r="M205" s="127">
        <v>346625.272</v>
      </c>
      <c r="N205" s="127">
        <v>328774.511</v>
      </c>
      <c r="O205" s="127">
        <v>293904.33</v>
      </c>
      <c r="P205" s="127">
        <v>325686.29599999997</v>
      </c>
      <c r="Q205" s="127">
        <v>365836.56599999999</v>
      </c>
      <c r="R205" s="127">
        <v>375596.78100000002</v>
      </c>
      <c r="S205" s="127">
        <v>404616.86200000002</v>
      </c>
      <c r="T205" s="127">
        <v>388141.77799999999</v>
      </c>
      <c r="U205" s="127">
        <v>383144.14299999998</v>
      </c>
      <c r="V205" s="124">
        <v>375867.391</v>
      </c>
      <c r="W205" s="124">
        <v>413011.46600000001</v>
      </c>
      <c r="X205" s="124">
        <v>482168.62</v>
      </c>
      <c r="Y205" s="124">
        <v>463710.33500000002</v>
      </c>
    </row>
    <row r="206" spans="1:25" x14ac:dyDescent="0.25">
      <c r="A206" s="122" t="s">
        <v>62</v>
      </c>
      <c r="B206" s="127">
        <v>52770.449000000001</v>
      </c>
      <c r="C206" s="127">
        <v>55619.163</v>
      </c>
      <c r="D206" s="127">
        <v>46380.468999999997</v>
      </c>
      <c r="E206" s="127">
        <v>63204.737999999998</v>
      </c>
      <c r="F206" s="127">
        <v>44669.898999999998</v>
      </c>
      <c r="G206" s="127">
        <v>38248.885000000002</v>
      </c>
      <c r="H206" s="127">
        <v>57934.379000000001</v>
      </c>
      <c r="I206" s="127">
        <v>73693.240000000005</v>
      </c>
      <c r="J206" s="127">
        <v>75508.75</v>
      </c>
      <c r="K206" s="127">
        <v>138915.66399999999</v>
      </c>
      <c r="L206" s="127">
        <v>146655.853</v>
      </c>
      <c r="M206" s="127">
        <v>189929.459</v>
      </c>
      <c r="N206" s="127">
        <v>199985.231</v>
      </c>
      <c r="O206" s="127">
        <v>212005.25599999999</v>
      </c>
      <c r="P206" s="127">
        <v>140887.91099999999</v>
      </c>
      <c r="Q206" s="127">
        <v>139367.924</v>
      </c>
      <c r="R206" s="127">
        <v>166684.149</v>
      </c>
      <c r="S206" s="127">
        <v>151322.435</v>
      </c>
      <c r="T206" s="127">
        <v>201560.22899999999</v>
      </c>
      <c r="U206" s="127">
        <v>209392.82199999999</v>
      </c>
      <c r="V206" s="124">
        <v>219103.98499999999</v>
      </c>
      <c r="W206" s="124">
        <v>254768.54</v>
      </c>
      <c r="X206" s="124">
        <v>329221.97100000002</v>
      </c>
      <c r="Y206" s="124">
        <v>339526.38299999997</v>
      </c>
    </row>
    <row r="207" spans="1:25" x14ac:dyDescent="0.25">
      <c r="A207" s="122" t="s">
        <v>63</v>
      </c>
      <c r="B207" s="127">
        <v>398734.07900000003</v>
      </c>
      <c r="C207" s="127">
        <v>496135.95699999999</v>
      </c>
      <c r="D207" s="127">
        <v>590467.79599999997</v>
      </c>
      <c r="E207" s="127">
        <v>604785.47400000005</v>
      </c>
      <c r="F207" s="127">
        <v>594624.25699999998</v>
      </c>
      <c r="G207" s="127">
        <v>531346.86199999996</v>
      </c>
      <c r="H207" s="127">
        <v>600972.75600000005</v>
      </c>
      <c r="I207" s="127">
        <v>622926.62899999996</v>
      </c>
      <c r="J207" s="127">
        <v>673173.66899999999</v>
      </c>
      <c r="K207" s="127">
        <v>840032.929</v>
      </c>
      <c r="L207" s="127">
        <v>896975.95400000003</v>
      </c>
      <c r="M207" s="127">
        <v>920547.88699999999</v>
      </c>
      <c r="N207" s="127">
        <v>962346.61399999994</v>
      </c>
      <c r="O207" s="127">
        <v>984954.11199999996</v>
      </c>
      <c r="P207" s="127">
        <v>1193190.2169999999</v>
      </c>
      <c r="Q207" s="127">
        <v>1074540.801</v>
      </c>
      <c r="R207" s="127">
        <v>1150821.6769999999</v>
      </c>
      <c r="S207" s="127">
        <v>1221524.6710000001</v>
      </c>
      <c r="T207" s="127">
        <v>1342299.503</v>
      </c>
      <c r="U207" s="127">
        <v>1302052.6980000001</v>
      </c>
      <c r="V207" s="124">
        <v>1368179.91</v>
      </c>
      <c r="W207" s="124">
        <v>1409027.6410000001</v>
      </c>
      <c r="X207" s="124">
        <v>1559569.2760000001</v>
      </c>
      <c r="Y207" s="124">
        <v>1661694.3870000001</v>
      </c>
    </row>
    <row r="208" spans="1:25" x14ac:dyDescent="0.25">
      <c r="A208" s="122" t="s">
        <v>64</v>
      </c>
      <c r="B208" s="127">
        <v>1045242.08</v>
      </c>
      <c r="C208" s="127">
        <v>1398620.777</v>
      </c>
      <c r="D208" s="127">
        <v>1615584.88</v>
      </c>
      <c r="E208" s="127">
        <v>1736432.35</v>
      </c>
      <c r="F208" s="127">
        <v>2095523.2220000001</v>
      </c>
      <c r="G208" s="127">
        <v>2384476.9219999998</v>
      </c>
      <c r="H208" s="127">
        <v>2949523.2829999998</v>
      </c>
      <c r="I208" s="127">
        <v>4161859.0860000001</v>
      </c>
      <c r="J208" s="127">
        <v>5574967.9589999998</v>
      </c>
      <c r="K208" s="127">
        <v>7054693.0690000001</v>
      </c>
      <c r="L208" s="127">
        <v>8004318.409</v>
      </c>
      <c r="M208" s="127">
        <v>8702817.4560000002</v>
      </c>
      <c r="N208" s="127">
        <v>7024341.0789999999</v>
      </c>
      <c r="O208" s="127">
        <v>8121780.5530000003</v>
      </c>
      <c r="P208" s="127">
        <v>9683252.2819999997</v>
      </c>
      <c r="Q208" s="127">
        <v>7952272.2690000003</v>
      </c>
      <c r="R208" s="127">
        <v>8064431.4500000002</v>
      </c>
      <c r="S208" s="127">
        <v>10162141.943</v>
      </c>
      <c r="T208" s="127">
        <v>8911321.3359999992</v>
      </c>
      <c r="U208" s="127">
        <v>5959924.1560000004</v>
      </c>
      <c r="V208" s="124">
        <v>4971898.5149999997</v>
      </c>
      <c r="W208" s="124">
        <v>5788245.8269999996</v>
      </c>
      <c r="X208" s="124">
        <v>5057621.87</v>
      </c>
      <c r="Y208" s="124">
        <v>3808016.1540000001</v>
      </c>
    </row>
    <row r="209" spans="1:25" x14ac:dyDescent="0.25">
      <c r="A209" s="122" t="s">
        <v>65</v>
      </c>
      <c r="B209" s="127">
        <v>34415.072</v>
      </c>
      <c r="C209" s="127">
        <v>37813.279999999999</v>
      </c>
      <c r="D209" s="127">
        <v>40250.767999999996</v>
      </c>
      <c r="E209" s="127">
        <v>55335.197999999997</v>
      </c>
      <c r="F209" s="127">
        <v>57507.438000000002</v>
      </c>
      <c r="G209" s="127">
        <v>77805.222999999998</v>
      </c>
      <c r="H209" s="127">
        <v>74768.343999999997</v>
      </c>
      <c r="I209" s="127">
        <v>72614.320999999996</v>
      </c>
      <c r="J209" s="127">
        <v>80960.437000000005</v>
      </c>
      <c r="K209" s="127">
        <v>122124.414</v>
      </c>
      <c r="L209" s="127">
        <v>141371.34299999999</v>
      </c>
      <c r="M209" s="127">
        <v>168929.976</v>
      </c>
      <c r="N209" s="127">
        <v>154062.58199999999</v>
      </c>
      <c r="O209" s="127">
        <v>141084.68900000001</v>
      </c>
      <c r="P209" s="127">
        <v>143052.92000000001</v>
      </c>
      <c r="Q209" s="127">
        <v>157051.39300000001</v>
      </c>
      <c r="R209" s="127">
        <v>179149.666</v>
      </c>
      <c r="S209" s="127">
        <v>159746.55900000001</v>
      </c>
      <c r="T209" s="127">
        <v>199144.08900000001</v>
      </c>
      <c r="U209" s="127">
        <v>169565.375</v>
      </c>
      <c r="V209" s="124">
        <v>143256.94200000001</v>
      </c>
      <c r="W209" s="124">
        <v>112074.776</v>
      </c>
      <c r="X209" s="124">
        <v>132827.421</v>
      </c>
      <c r="Y209" s="124">
        <v>148154.01</v>
      </c>
    </row>
    <row r="210" spans="1:25" x14ac:dyDescent="0.25">
      <c r="A210" s="122" t="s">
        <v>66</v>
      </c>
      <c r="B210" s="127">
        <v>320387.52299999999</v>
      </c>
      <c r="C210" s="127">
        <v>370471.10700000002</v>
      </c>
      <c r="D210" s="127">
        <v>373445.33799999999</v>
      </c>
      <c r="E210" s="127">
        <v>504294.071</v>
      </c>
      <c r="F210" s="127">
        <v>602052.23499999999</v>
      </c>
      <c r="G210" s="127">
        <v>666990.755</v>
      </c>
      <c r="H210" s="127">
        <v>591037.397</v>
      </c>
      <c r="I210" s="127">
        <v>643587.522</v>
      </c>
      <c r="J210" s="127">
        <v>504343.95799999998</v>
      </c>
      <c r="K210" s="127">
        <v>653215.14300000004</v>
      </c>
      <c r="L210" s="127">
        <v>730497.49199999997</v>
      </c>
      <c r="M210" s="127">
        <v>803953.27899999998</v>
      </c>
      <c r="N210" s="127">
        <v>863295.44799999997</v>
      </c>
      <c r="O210" s="127">
        <v>705420.82499999995</v>
      </c>
      <c r="P210" s="127">
        <v>876003.78899999999</v>
      </c>
      <c r="Q210" s="127">
        <v>969026.34199999995</v>
      </c>
      <c r="R210" s="127">
        <v>1235459.2649999999</v>
      </c>
      <c r="S210" s="127">
        <v>1277505.3799999999</v>
      </c>
      <c r="T210" s="127">
        <v>1422233.6529999999</v>
      </c>
      <c r="U210" s="127">
        <v>1418377.855</v>
      </c>
      <c r="V210" s="124">
        <v>1296751.108</v>
      </c>
      <c r="W210" s="124">
        <v>1403498.1569999999</v>
      </c>
      <c r="X210" s="124">
        <v>1408337.057</v>
      </c>
      <c r="Y210" s="124">
        <v>1581928.3160000001</v>
      </c>
    </row>
    <row r="211" spans="1:25" x14ac:dyDescent="0.25">
      <c r="A211" s="122" t="s">
        <v>67</v>
      </c>
      <c r="B211" s="127">
        <v>3297544.8870000001</v>
      </c>
      <c r="C211" s="127">
        <v>3905545.1809999999</v>
      </c>
      <c r="D211" s="127">
        <v>3885965.4410000001</v>
      </c>
      <c r="E211" s="127">
        <v>4495129.6579999998</v>
      </c>
      <c r="F211" s="127">
        <v>5048175.7460000003</v>
      </c>
      <c r="G211" s="127">
        <v>5342821.0820000004</v>
      </c>
      <c r="H211" s="127">
        <v>5594427.2769999998</v>
      </c>
      <c r="I211" s="127">
        <v>6221570.2029999997</v>
      </c>
      <c r="J211" s="127">
        <v>6421867.1619999995</v>
      </c>
      <c r="K211" s="127">
        <v>7464456.7599999998</v>
      </c>
      <c r="L211" s="127">
        <v>7835931.8490000004</v>
      </c>
      <c r="M211" s="127">
        <v>8477835.8499999996</v>
      </c>
      <c r="N211" s="127">
        <v>9052999.5810000002</v>
      </c>
      <c r="O211" s="127">
        <v>9567968.7349999994</v>
      </c>
      <c r="P211" s="127">
        <v>10563674.674000001</v>
      </c>
      <c r="Q211" s="127">
        <v>10938796.064999999</v>
      </c>
      <c r="R211" s="127">
        <v>10610005.362</v>
      </c>
      <c r="S211" s="127">
        <v>11167480.208000001</v>
      </c>
      <c r="T211" s="127">
        <v>12957059.537</v>
      </c>
      <c r="U211" s="127">
        <v>14351476.145</v>
      </c>
      <c r="V211" s="124">
        <v>14486462.787</v>
      </c>
      <c r="W211" s="124">
        <v>15055879.439999999</v>
      </c>
      <c r="X211" s="124">
        <v>16077270.543</v>
      </c>
      <c r="Y211" s="124">
        <v>16515932.506999999</v>
      </c>
    </row>
    <row r="212" spans="1:25" x14ac:dyDescent="0.25">
      <c r="A212" s="126" t="s">
        <v>97</v>
      </c>
      <c r="B212" s="127">
        <v>25483.146000000001</v>
      </c>
      <c r="C212" s="127">
        <v>13107.884</v>
      </c>
      <c r="D212" s="127">
        <v>7864.451</v>
      </c>
      <c r="E212" s="127">
        <v>14924.42</v>
      </c>
      <c r="F212" s="127">
        <v>11894.498</v>
      </c>
      <c r="G212" s="127">
        <v>10458.682000000001</v>
      </c>
      <c r="H212" s="127">
        <v>18246.832999999999</v>
      </c>
      <c r="I212" s="127">
        <v>11416.799000000001</v>
      </c>
      <c r="J212" s="127">
        <v>55846.156999999999</v>
      </c>
      <c r="K212" s="127">
        <v>84984.701000000001</v>
      </c>
      <c r="L212" s="127">
        <v>91125.61</v>
      </c>
      <c r="M212" s="127">
        <v>159469.111</v>
      </c>
      <c r="N212" s="127">
        <v>113071.901</v>
      </c>
      <c r="O212" s="127">
        <v>26219.895</v>
      </c>
      <c r="P212" s="127">
        <v>25282.427</v>
      </c>
      <c r="Q212" s="127">
        <v>24763.550999999999</v>
      </c>
      <c r="R212" s="127">
        <v>17383.227999999999</v>
      </c>
      <c r="S212" s="127">
        <v>50387.716999999997</v>
      </c>
      <c r="T212" s="127">
        <v>51994.387999999999</v>
      </c>
      <c r="U212" s="127">
        <v>52586.673999999999</v>
      </c>
      <c r="V212" s="124">
        <v>59560.555999999997</v>
      </c>
      <c r="W212" s="124">
        <v>45118.504999999997</v>
      </c>
      <c r="X212" s="124">
        <v>120815.16099999999</v>
      </c>
      <c r="Y212" s="124">
        <v>61010.707000000002</v>
      </c>
    </row>
    <row r="213" spans="1:25" x14ac:dyDescent="0.25">
      <c r="A213" s="128"/>
      <c r="B213" s="127"/>
      <c r="C213" s="127"/>
      <c r="D213" s="127"/>
      <c r="E213" s="127"/>
      <c r="F213" s="127"/>
      <c r="G213" s="127"/>
      <c r="H213" s="127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</row>
    <row r="214" spans="1:25" x14ac:dyDescent="0.25">
      <c r="D214" s="145" t="s">
        <v>87</v>
      </c>
      <c r="E214" s="145" t="s">
        <v>103</v>
      </c>
      <c r="F214" s="146"/>
    </row>
    <row r="216" spans="1:25" x14ac:dyDescent="0.25">
      <c r="A216" s="147" t="s">
        <v>104</v>
      </c>
    </row>
    <row r="220" spans="1:25" x14ac:dyDescent="0.25">
      <c r="A220" s="148"/>
    </row>
    <row r="222" spans="1:25" x14ac:dyDescent="0.25">
      <c r="A222" s="148"/>
    </row>
    <row r="224" spans="1:25" x14ac:dyDescent="0.25">
      <c r="A224" s="148"/>
    </row>
  </sheetData>
  <hyperlinks>
    <hyperlink ref="D42:E42" location="Industria!A1" display="►"/>
    <hyperlink ref="D72:E72" location="Industria!A1" display="►"/>
    <hyperlink ref="D102:E102" location="Industria!A1" display="►"/>
    <hyperlink ref="D132:E132" location="Industria!A1" display="►"/>
    <hyperlink ref="D162:E162" location="Industria!A1" display="►"/>
    <hyperlink ref="D192:E192" location="Industria!A1" display="►"/>
    <hyperlink ref="D214:E214" location="Industria!A1" display="►"/>
    <hyperlink ref="A6:D6" location="Industria!A14" display="►"/>
    <hyperlink ref="A7:C7" location="Industria!A46" display="►"/>
    <hyperlink ref="A8:D8" location="Industria!A80" display="►"/>
    <hyperlink ref="A9:D9" location="Industria!A113" display="►"/>
    <hyperlink ref="A10:D10" location="Industria!A146" display="►"/>
    <hyperlink ref="A11:D11" location="Industria!A179" display="►"/>
    <hyperlink ref="A12:C12" location="Industria!A206" display="►"/>
    <hyperlink ref="A1" location="'Índice '!A31" display="ÍNDICE"/>
    <hyperlink ref="A8:C8" location="Industria!A78" display="►"/>
    <hyperlink ref="A9:C9" location="Industria!A110" display="►"/>
    <hyperlink ref="A10:C10" location="Industria!A142" display="►"/>
    <hyperlink ref="A11:C11" location="Industria!A174" display="►"/>
    <hyperlink ref="B6" location="Industria!A14" display="Número de establecimientos industriales"/>
    <hyperlink ref="B7" location="Industria!A46" display="Total personal ocupado (a)"/>
    <hyperlink ref="B8" location="Industria!A78" display="Sueldos y salarios pagadosb (Miles de pesos)"/>
    <hyperlink ref="B9" location="Industria!A110" display="Prestaciones socialesc (Miles de pesos)"/>
    <hyperlink ref="B10" location="Industria!A142" display="Produccion brutad (Miles de pesos)"/>
    <hyperlink ref="B11" location="Industria!A174" display="Consumo intermediod (Miles de pesos)"/>
    <hyperlink ref="B12" location="Industria!A206" display="Valor  Agregado (Miles de pesos)"/>
  </hyperlinks>
  <pageMargins left="0.75" right="0.75" top="1" bottom="1" header="0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zoomScale="90" zoomScaleNormal="90" workbookViewId="0">
      <selection activeCell="D9" sqref="D9"/>
    </sheetView>
  </sheetViews>
  <sheetFormatPr baseColWidth="10" defaultRowHeight="15" x14ac:dyDescent="0.25"/>
  <cols>
    <col min="1" max="1" width="4.140625" customWidth="1"/>
    <col min="2" max="2" width="21.28515625" bestFit="1" customWidth="1"/>
    <col min="3" max="3" width="16" customWidth="1"/>
    <col min="4" max="4" width="15" customWidth="1"/>
    <col min="5" max="5" width="13.140625" customWidth="1"/>
    <col min="7" max="7" width="21.28515625" bestFit="1" customWidth="1"/>
    <col min="8" max="8" width="15.42578125" customWidth="1"/>
    <col min="9" max="9" width="14.42578125" customWidth="1"/>
    <col min="10" max="10" width="16.5703125" customWidth="1"/>
  </cols>
  <sheetData>
    <row r="1" spans="1:10" x14ac:dyDescent="0.25">
      <c r="A1" s="241" t="s">
        <v>30</v>
      </c>
    </row>
    <row r="2" spans="1:10" x14ac:dyDescent="0.25">
      <c r="A2" s="241"/>
    </row>
    <row r="3" spans="1:10" ht="15.75" x14ac:dyDescent="0.25">
      <c r="B3" s="553" t="s">
        <v>327</v>
      </c>
      <c r="C3" s="553"/>
      <c r="D3" s="553"/>
      <c r="E3" s="553"/>
      <c r="G3" s="553" t="s">
        <v>327</v>
      </c>
      <c r="H3" s="553"/>
      <c r="I3" s="553"/>
      <c r="J3" s="553"/>
    </row>
    <row r="4" spans="1:10" ht="15.75" x14ac:dyDescent="0.25">
      <c r="B4" s="553" t="s">
        <v>464</v>
      </c>
      <c r="C4" s="553"/>
      <c r="D4" s="553"/>
      <c r="E4" s="553"/>
      <c r="G4" s="553" t="s">
        <v>415</v>
      </c>
      <c r="H4" s="553"/>
      <c r="I4" s="553"/>
      <c r="J4" s="553"/>
    </row>
    <row r="5" spans="1:10" x14ac:dyDescent="0.25">
      <c r="B5" s="552" t="s">
        <v>328</v>
      </c>
      <c r="C5" s="552"/>
      <c r="D5" s="552"/>
      <c r="E5" s="552"/>
      <c r="G5" s="552" t="s">
        <v>328</v>
      </c>
      <c r="H5" s="552"/>
      <c r="I5" s="552"/>
      <c r="J5" s="552"/>
    </row>
    <row r="6" spans="1:10" x14ac:dyDescent="0.25">
      <c r="B6" s="408"/>
      <c r="C6" s="409" t="s">
        <v>422</v>
      </c>
      <c r="D6" s="409" t="s">
        <v>423</v>
      </c>
      <c r="E6" s="409" t="s">
        <v>424</v>
      </c>
      <c r="G6" s="408"/>
      <c r="H6" s="409" t="s">
        <v>422</v>
      </c>
      <c r="I6" s="409" t="s">
        <v>423</v>
      </c>
      <c r="J6" s="409" t="s">
        <v>424</v>
      </c>
    </row>
    <row r="7" spans="1:10" x14ac:dyDescent="0.25">
      <c r="B7" s="410" t="s">
        <v>319</v>
      </c>
      <c r="C7" s="411">
        <v>18.44827429358304</v>
      </c>
      <c r="D7" s="411">
        <v>18.542001925369249</v>
      </c>
      <c r="E7" s="411">
        <v>4.7761898016639037</v>
      </c>
      <c r="G7" s="410" t="s">
        <v>319</v>
      </c>
      <c r="H7" s="411">
        <v>13.08747986666387</v>
      </c>
      <c r="I7" s="411">
        <v>11.203912303120589</v>
      </c>
      <c r="J7" s="411">
        <v>4.4675707613052111</v>
      </c>
    </row>
    <row r="8" spans="1:10" x14ac:dyDescent="0.25">
      <c r="B8" s="407" t="s">
        <v>39</v>
      </c>
      <c r="C8" s="412">
        <v>17.774883831141608</v>
      </c>
      <c r="D8" s="412">
        <v>16.588968089634122</v>
      </c>
      <c r="E8" s="412">
        <v>4.0429692826741643</v>
      </c>
      <c r="G8" s="407" t="s">
        <v>39</v>
      </c>
      <c r="H8" s="412">
        <v>13.209707226078947</v>
      </c>
      <c r="I8" s="412">
        <v>14.810200622114422</v>
      </c>
      <c r="J8" s="412">
        <v>5.4692736978977337</v>
      </c>
    </row>
    <row r="9" spans="1:10" x14ac:dyDescent="0.25">
      <c r="B9" s="407" t="s">
        <v>320</v>
      </c>
      <c r="C9" s="412">
        <v>20.346630532675576</v>
      </c>
      <c r="D9" s="412">
        <v>19.457351940910513</v>
      </c>
      <c r="E9" s="412">
        <v>5.8138409156171917</v>
      </c>
      <c r="G9" s="407" t="s">
        <v>320</v>
      </c>
      <c r="H9" s="412">
        <v>14.157396216526607</v>
      </c>
      <c r="I9" s="412">
        <v>14.999822459283109</v>
      </c>
      <c r="J9" s="412">
        <v>4.1736575464426267</v>
      </c>
    </row>
    <row r="10" spans="1:10" x14ac:dyDescent="0.25">
      <c r="B10" s="407" t="s">
        <v>67</v>
      </c>
      <c r="C10" s="412">
        <v>26.235934372283026</v>
      </c>
      <c r="D10" s="412">
        <v>25.794301728218414</v>
      </c>
      <c r="E10" s="412">
        <v>3.6632877875247658</v>
      </c>
      <c r="G10" s="407" t="s">
        <v>67</v>
      </c>
      <c r="H10" s="412">
        <v>12.120255658280627</v>
      </c>
      <c r="I10" s="412">
        <v>6.5239100509572552</v>
      </c>
      <c r="J10" s="412">
        <v>3.0044803654572689</v>
      </c>
    </row>
    <row r="11" spans="1:10" x14ac:dyDescent="0.25">
      <c r="B11" s="407" t="s">
        <v>52</v>
      </c>
      <c r="C11" s="412">
        <v>18.909461638914252</v>
      </c>
      <c r="D11" s="412">
        <v>19.859296729391531</v>
      </c>
      <c r="E11" s="412">
        <v>4.8010282677961413</v>
      </c>
      <c r="G11" s="407" t="s">
        <v>52</v>
      </c>
      <c r="H11" s="412">
        <v>14.390946006132438</v>
      </c>
      <c r="I11" s="412">
        <v>11.037047655503201</v>
      </c>
      <c r="J11" s="412">
        <v>4.3783600523078547</v>
      </c>
    </row>
    <row r="12" spans="1:10" x14ac:dyDescent="0.25">
      <c r="B12" s="407" t="s">
        <v>64</v>
      </c>
      <c r="C12" s="412">
        <v>0.95836116501850199</v>
      </c>
      <c r="D12" s="412">
        <v>-0.11778004019230082</v>
      </c>
      <c r="E12" s="412">
        <v>3.7441558013137097</v>
      </c>
      <c r="G12" s="407" t="s">
        <v>64</v>
      </c>
      <c r="H12" s="412">
        <v>3.4899665252393248</v>
      </c>
      <c r="I12" s="412">
        <v>3.0891779880835486</v>
      </c>
      <c r="J12" s="412">
        <v>3.9418055210146576</v>
      </c>
    </row>
    <row r="13" spans="1:10" x14ac:dyDescent="0.25">
      <c r="B13" s="407" t="s">
        <v>43</v>
      </c>
      <c r="C13" s="412">
        <v>13.464816230408033</v>
      </c>
      <c r="D13" s="412">
        <v>14.245062774589343</v>
      </c>
      <c r="E13" s="412">
        <v>5.0734402371648031</v>
      </c>
      <c r="G13" s="407" t="s">
        <v>43</v>
      </c>
      <c r="H13" s="412">
        <v>16.292729428797003</v>
      </c>
      <c r="I13" s="412">
        <v>9.2113559484619003</v>
      </c>
      <c r="J13" s="412">
        <v>3.1663326653306569</v>
      </c>
    </row>
    <row r="14" spans="1:10" x14ac:dyDescent="0.25">
      <c r="B14" s="407" t="s">
        <v>41</v>
      </c>
      <c r="C14" s="412">
        <v>16.455461658570727</v>
      </c>
      <c r="D14" s="412">
        <v>16.23822491710483</v>
      </c>
      <c r="E14" s="412">
        <v>7.2529582145182587</v>
      </c>
      <c r="G14" s="407" t="s">
        <v>41</v>
      </c>
      <c r="H14" s="412">
        <v>15.939113957179245</v>
      </c>
      <c r="I14" s="412">
        <v>11.975169728038139</v>
      </c>
      <c r="J14" s="412">
        <v>7.7079681049595763</v>
      </c>
    </row>
    <row r="15" spans="1:10" x14ac:dyDescent="0.25">
      <c r="B15" s="407" t="s">
        <v>45</v>
      </c>
      <c r="C15" s="412">
        <v>12.737078565732446</v>
      </c>
      <c r="D15" s="412">
        <v>14.922427581540148</v>
      </c>
      <c r="E15" s="412">
        <v>1.3963850468776968</v>
      </c>
      <c r="G15" s="407" t="s">
        <v>45</v>
      </c>
      <c r="H15" s="412">
        <v>3.9224037476922575</v>
      </c>
      <c r="I15" s="412">
        <v>5.9527894175286349</v>
      </c>
      <c r="J15" s="412">
        <v>3.5903068579666382</v>
      </c>
    </row>
    <row r="16" spans="1:10" x14ac:dyDescent="0.25">
      <c r="B16" s="407" t="s">
        <v>63</v>
      </c>
      <c r="C16" s="412">
        <v>28.19646813072859</v>
      </c>
      <c r="D16" s="412">
        <v>31.15449438211553</v>
      </c>
      <c r="E16" s="412">
        <v>6.907372841810556</v>
      </c>
      <c r="G16" s="407" t="s">
        <v>63</v>
      </c>
      <c r="H16" s="412">
        <v>0.50828486254749805</v>
      </c>
      <c r="I16" s="412">
        <v>7.7830429381097019</v>
      </c>
      <c r="J16" s="412">
        <v>5.4822753503709833</v>
      </c>
    </row>
    <row r="17" spans="2:11" x14ac:dyDescent="0.25">
      <c r="B17" s="407" t="s">
        <v>48</v>
      </c>
      <c r="C17" s="412">
        <v>36.002700425217938</v>
      </c>
      <c r="D17" s="412">
        <v>37.039451872971313</v>
      </c>
      <c r="E17" s="412">
        <v>7.8645243589559897</v>
      </c>
      <c r="G17" s="407" t="s">
        <v>48</v>
      </c>
      <c r="H17" s="412">
        <v>21.641914243306843</v>
      </c>
      <c r="I17" s="412">
        <v>17.845127368738616</v>
      </c>
      <c r="J17" s="412">
        <v>8.9496987733178344</v>
      </c>
    </row>
    <row r="18" spans="2:11" x14ac:dyDescent="0.25">
      <c r="B18" s="407" t="s">
        <v>66</v>
      </c>
      <c r="C18" s="412">
        <v>1.7572262295667826</v>
      </c>
      <c r="D18" s="412">
        <v>0.83369294996072085</v>
      </c>
      <c r="E18" s="412">
        <v>2.5338424158278343</v>
      </c>
      <c r="G18" s="407" t="s">
        <v>66</v>
      </c>
      <c r="H18" s="412">
        <v>-7.6228284515048443</v>
      </c>
      <c r="I18" s="412">
        <v>-12.792963495354115</v>
      </c>
      <c r="J18" s="412">
        <v>1.3654466148302618</v>
      </c>
    </row>
    <row r="19" spans="2:11" x14ac:dyDescent="0.25">
      <c r="B19" s="407" t="s">
        <v>44</v>
      </c>
      <c r="C19" s="412">
        <v>16.769425540850989</v>
      </c>
      <c r="D19" s="412">
        <v>22.82068653499185</v>
      </c>
      <c r="E19" s="412">
        <v>7.4256074256074243</v>
      </c>
      <c r="G19" s="407" t="s">
        <v>44</v>
      </c>
      <c r="H19" s="412">
        <v>8.7476958144825829</v>
      </c>
      <c r="I19" s="412">
        <v>4.6047254410278526</v>
      </c>
      <c r="J19" s="412">
        <v>5.637689729942835</v>
      </c>
    </row>
    <row r="20" spans="2:11" x14ac:dyDescent="0.25">
      <c r="B20" s="407" t="s">
        <v>51</v>
      </c>
      <c r="C20" s="412">
        <v>39.990276456875108</v>
      </c>
      <c r="D20" s="412">
        <v>48.975936063603086</v>
      </c>
      <c r="E20" s="412">
        <v>1.0688231634903502</v>
      </c>
      <c r="G20" s="407" t="s">
        <v>51</v>
      </c>
      <c r="H20" s="412">
        <v>89.14749995491286</v>
      </c>
      <c r="I20" s="412">
        <v>66.254919686802168</v>
      </c>
      <c r="J20" s="412">
        <v>-12.935077758578132</v>
      </c>
    </row>
    <row r="21" spans="2:11" x14ac:dyDescent="0.25">
      <c r="B21" s="407" t="s">
        <v>321</v>
      </c>
      <c r="C21" s="412">
        <v>10.386891335501701</v>
      </c>
      <c r="D21" s="412">
        <v>12.020155015927728</v>
      </c>
      <c r="E21" s="412">
        <v>2.9375432571423516</v>
      </c>
      <c r="G21" s="407" t="s">
        <v>321</v>
      </c>
      <c r="H21" s="412">
        <v>14.88960266786097</v>
      </c>
      <c r="I21" s="412">
        <v>16.048295023849832</v>
      </c>
      <c r="J21" s="412">
        <v>2.7993847506042613</v>
      </c>
    </row>
    <row r="22" spans="2:11" ht="6.75" customHeight="1" x14ac:dyDescent="0.25"/>
    <row r="23" spans="2:11" x14ac:dyDescent="0.25">
      <c r="B23" s="406" t="s">
        <v>323</v>
      </c>
      <c r="G23" s="406" t="s">
        <v>323</v>
      </c>
    </row>
    <row r="24" spans="2:11" x14ac:dyDescent="0.25">
      <c r="B24" s="551" t="s">
        <v>322</v>
      </c>
      <c r="C24" s="551"/>
      <c r="D24" s="551"/>
      <c r="E24" s="551"/>
      <c r="F24" s="551"/>
      <c r="G24" s="551" t="s">
        <v>322</v>
      </c>
      <c r="H24" s="551"/>
      <c r="I24" s="551"/>
      <c r="J24" s="551"/>
      <c r="K24" s="551"/>
    </row>
    <row r="25" spans="2:11" x14ac:dyDescent="0.25">
      <c r="B25" s="551"/>
      <c r="C25" s="551"/>
      <c r="D25" s="551"/>
      <c r="E25" s="551"/>
      <c r="F25" s="551"/>
      <c r="G25" s="551"/>
      <c r="H25" s="551"/>
      <c r="I25" s="551"/>
      <c r="J25" s="551"/>
      <c r="K25" s="551"/>
    </row>
  </sheetData>
  <mergeCells count="8">
    <mergeCell ref="B24:F25"/>
    <mergeCell ref="B5:E5"/>
    <mergeCell ref="B3:E3"/>
    <mergeCell ref="B4:E4"/>
    <mergeCell ref="G3:J3"/>
    <mergeCell ref="G4:J4"/>
    <mergeCell ref="G5:J5"/>
    <mergeCell ref="G24:K25"/>
  </mergeCells>
  <hyperlinks>
    <hyperlink ref="A1" location="'Índice '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zoomScale="96" zoomScaleNormal="96" workbookViewId="0">
      <selection activeCell="G19" sqref="G19"/>
    </sheetView>
  </sheetViews>
  <sheetFormatPr baseColWidth="10" defaultRowHeight="15" x14ac:dyDescent="0.25"/>
  <cols>
    <col min="1" max="1" width="4.140625" customWidth="1"/>
    <col min="2" max="2" width="21.28515625" bestFit="1" customWidth="1"/>
    <col min="3" max="3" width="16" customWidth="1"/>
    <col min="4" max="4" width="17.42578125" customWidth="1"/>
    <col min="7" max="7" width="22" customWidth="1"/>
    <col min="8" max="8" width="16.5703125" customWidth="1"/>
    <col min="9" max="9" width="17.42578125" customWidth="1"/>
  </cols>
  <sheetData>
    <row r="1" spans="1:4" x14ac:dyDescent="0.25">
      <c r="A1" s="241" t="s">
        <v>30</v>
      </c>
    </row>
    <row r="2" spans="1:4" x14ac:dyDescent="0.25">
      <c r="A2" s="241"/>
    </row>
    <row r="3" spans="1:4" ht="15.75" x14ac:dyDescent="0.25">
      <c r="B3" s="553" t="s">
        <v>354</v>
      </c>
      <c r="C3" s="553"/>
      <c r="D3" s="553"/>
    </row>
    <row r="4" spans="1:4" ht="15.75" x14ac:dyDescent="0.25">
      <c r="B4" s="554" t="s">
        <v>461</v>
      </c>
      <c r="C4" s="555"/>
      <c r="D4" s="556"/>
    </row>
    <row r="5" spans="1:4" x14ac:dyDescent="0.25">
      <c r="B5" s="552" t="s">
        <v>328</v>
      </c>
      <c r="C5" s="552"/>
      <c r="D5" s="552"/>
    </row>
    <row r="6" spans="1:4" x14ac:dyDescent="0.25">
      <c r="B6" s="408"/>
      <c r="C6" s="409" t="s">
        <v>358</v>
      </c>
      <c r="D6" s="409" t="s">
        <v>357</v>
      </c>
    </row>
    <row r="7" spans="1:4" x14ac:dyDescent="0.25">
      <c r="B7" s="410" t="s">
        <v>380</v>
      </c>
      <c r="C7" s="411">
        <v>17.846039085420912</v>
      </c>
      <c r="D7" s="411">
        <v>2.4958329281955258</v>
      </c>
    </row>
    <row r="8" spans="1:4" x14ac:dyDescent="0.25">
      <c r="B8" s="407" t="s">
        <v>39</v>
      </c>
      <c r="C8" s="412">
        <v>16.097528026694775</v>
      </c>
      <c r="D8" s="412">
        <v>3.0862630728328355</v>
      </c>
    </row>
    <row r="9" spans="1:4" x14ac:dyDescent="0.25">
      <c r="B9" s="407" t="s">
        <v>41</v>
      </c>
      <c r="C9" s="412">
        <v>18.304875221602643</v>
      </c>
      <c r="D9" s="412">
        <v>4.7033801176456649</v>
      </c>
    </row>
    <row r="10" spans="1:4" x14ac:dyDescent="0.25">
      <c r="B10" s="407" t="s">
        <v>96</v>
      </c>
      <c r="C10" s="412">
        <v>21.786649251424663</v>
      </c>
      <c r="D10" s="412">
        <v>1.6272913211807065</v>
      </c>
    </row>
    <row r="11" spans="1:4" x14ac:dyDescent="0.25">
      <c r="B11" s="407" t="s">
        <v>52</v>
      </c>
      <c r="C11" s="412">
        <v>20.798325253018945</v>
      </c>
      <c r="D11" s="412">
        <v>0.80071869809566465</v>
      </c>
    </row>
    <row r="12" spans="1:4" x14ac:dyDescent="0.25">
      <c r="B12" s="407" t="s">
        <v>64</v>
      </c>
      <c r="C12" s="412">
        <v>15.745861594671553</v>
      </c>
      <c r="D12" s="412">
        <v>6.300262029098306</v>
      </c>
    </row>
    <row r="13" spans="1:4" x14ac:dyDescent="0.25">
      <c r="B13" s="407" t="s">
        <v>67</v>
      </c>
      <c r="C13" s="412">
        <v>18.120430337671294</v>
      </c>
      <c r="D13" s="412">
        <v>-3.2068545535214668</v>
      </c>
    </row>
    <row r="14" spans="1:4" x14ac:dyDescent="0.25">
      <c r="B14" s="407" t="s">
        <v>355</v>
      </c>
      <c r="C14" s="412">
        <v>13.788014519600608</v>
      </c>
      <c r="D14" s="412">
        <v>4.6652755264485535</v>
      </c>
    </row>
    <row r="15" spans="1:4" ht="6.75" customHeight="1" x14ac:dyDescent="0.25"/>
    <row r="16" spans="1:4" x14ac:dyDescent="0.25">
      <c r="B16" s="406" t="s">
        <v>356</v>
      </c>
    </row>
    <row r="17" spans="2:5" ht="23.25" customHeight="1" x14ac:dyDescent="0.25">
      <c r="B17" s="551" t="s">
        <v>359</v>
      </c>
      <c r="C17" s="551"/>
      <c r="D17" s="551"/>
      <c r="E17" s="551"/>
    </row>
    <row r="18" spans="2:5" x14ac:dyDescent="0.25">
      <c r="B18" s="551"/>
      <c r="C18" s="551"/>
      <c r="D18" s="551"/>
      <c r="E18" s="551"/>
    </row>
  </sheetData>
  <mergeCells count="4">
    <mergeCell ref="B17:E18"/>
    <mergeCell ref="B3:D3"/>
    <mergeCell ref="B4:D4"/>
    <mergeCell ref="B5:D5"/>
  </mergeCells>
  <hyperlinks>
    <hyperlink ref="A1" location="'Índice '!A1" display="ÍNDICE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110" zoomScaleNormal="110" workbookViewId="0">
      <pane ySplit="5" topLeftCell="A6" activePane="bottomLeft" state="frozen"/>
      <selection activeCell="D106" sqref="D106"/>
      <selection pane="bottomLeft" activeCell="G21" sqref="G21"/>
    </sheetView>
  </sheetViews>
  <sheetFormatPr baseColWidth="10" defaultColWidth="25.140625" defaultRowHeight="15" x14ac:dyDescent="0.25"/>
  <cols>
    <col min="1" max="1" width="5.42578125" style="51" customWidth="1"/>
    <col min="2" max="2" width="25.42578125" style="45" customWidth="1"/>
    <col min="3" max="3" width="23.140625" style="165" bestFit="1" customWidth="1"/>
    <col min="4" max="4" width="22.5703125" style="165" customWidth="1"/>
    <col min="5" max="7" width="13.42578125" style="45" customWidth="1"/>
    <col min="8" max="254" width="25.140625" style="45"/>
    <col min="255" max="255" width="5.42578125" style="45" customWidth="1"/>
    <col min="256" max="256" width="25.42578125" style="45" customWidth="1"/>
    <col min="257" max="257" width="23.140625" style="45" bestFit="1" customWidth="1"/>
    <col min="258" max="258" width="16.7109375" style="45" customWidth="1"/>
    <col min="259" max="510" width="25.140625" style="45"/>
    <col min="511" max="511" width="5.42578125" style="45" customWidth="1"/>
    <col min="512" max="512" width="25.42578125" style="45" customWidth="1"/>
    <col min="513" max="513" width="23.140625" style="45" bestFit="1" customWidth="1"/>
    <col min="514" max="514" width="16.7109375" style="45" customWidth="1"/>
    <col min="515" max="766" width="25.140625" style="45"/>
    <col min="767" max="767" width="5.42578125" style="45" customWidth="1"/>
    <col min="768" max="768" width="25.42578125" style="45" customWidth="1"/>
    <col min="769" max="769" width="23.140625" style="45" bestFit="1" customWidth="1"/>
    <col min="770" max="770" width="16.7109375" style="45" customWidth="1"/>
    <col min="771" max="1022" width="25.140625" style="45"/>
    <col min="1023" max="1023" width="5.42578125" style="45" customWidth="1"/>
    <col min="1024" max="1024" width="25.42578125" style="45" customWidth="1"/>
    <col min="1025" max="1025" width="23.140625" style="45" bestFit="1" customWidth="1"/>
    <col min="1026" max="1026" width="16.7109375" style="45" customWidth="1"/>
    <col min="1027" max="1278" width="25.140625" style="45"/>
    <col min="1279" max="1279" width="5.42578125" style="45" customWidth="1"/>
    <col min="1280" max="1280" width="25.42578125" style="45" customWidth="1"/>
    <col min="1281" max="1281" width="23.140625" style="45" bestFit="1" customWidth="1"/>
    <col min="1282" max="1282" width="16.7109375" style="45" customWidth="1"/>
    <col min="1283" max="1534" width="25.140625" style="45"/>
    <col min="1535" max="1535" width="5.42578125" style="45" customWidth="1"/>
    <col min="1536" max="1536" width="25.42578125" style="45" customWidth="1"/>
    <col min="1537" max="1537" width="23.140625" style="45" bestFit="1" customWidth="1"/>
    <col min="1538" max="1538" width="16.7109375" style="45" customWidth="1"/>
    <col min="1539" max="1790" width="25.140625" style="45"/>
    <col min="1791" max="1791" width="5.42578125" style="45" customWidth="1"/>
    <col min="1792" max="1792" width="25.42578125" style="45" customWidth="1"/>
    <col min="1793" max="1793" width="23.140625" style="45" bestFit="1" customWidth="1"/>
    <col min="1794" max="1794" width="16.7109375" style="45" customWidth="1"/>
    <col min="1795" max="2046" width="25.140625" style="45"/>
    <col min="2047" max="2047" width="5.42578125" style="45" customWidth="1"/>
    <col min="2048" max="2048" width="25.42578125" style="45" customWidth="1"/>
    <col min="2049" max="2049" width="23.140625" style="45" bestFit="1" customWidth="1"/>
    <col min="2050" max="2050" width="16.7109375" style="45" customWidth="1"/>
    <col min="2051" max="2302" width="25.140625" style="45"/>
    <col min="2303" max="2303" width="5.42578125" style="45" customWidth="1"/>
    <col min="2304" max="2304" width="25.42578125" style="45" customWidth="1"/>
    <col min="2305" max="2305" width="23.140625" style="45" bestFit="1" customWidth="1"/>
    <col min="2306" max="2306" width="16.7109375" style="45" customWidth="1"/>
    <col min="2307" max="2558" width="25.140625" style="45"/>
    <col min="2559" max="2559" width="5.42578125" style="45" customWidth="1"/>
    <col min="2560" max="2560" width="25.42578125" style="45" customWidth="1"/>
    <col min="2561" max="2561" width="23.140625" style="45" bestFit="1" customWidth="1"/>
    <col min="2562" max="2562" width="16.7109375" style="45" customWidth="1"/>
    <col min="2563" max="2814" width="25.140625" style="45"/>
    <col min="2815" max="2815" width="5.42578125" style="45" customWidth="1"/>
    <col min="2816" max="2816" width="25.42578125" style="45" customWidth="1"/>
    <col min="2817" max="2817" width="23.140625" style="45" bestFit="1" customWidth="1"/>
    <col min="2818" max="2818" width="16.7109375" style="45" customWidth="1"/>
    <col min="2819" max="3070" width="25.140625" style="45"/>
    <col min="3071" max="3071" width="5.42578125" style="45" customWidth="1"/>
    <col min="3072" max="3072" width="25.42578125" style="45" customWidth="1"/>
    <col min="3073" max="3073" width="23.140625" style="45" bestFit="1" customWidth="1"/>
    <col min="3074" max="3074" width="16.7109375" style="45" customWidth="1"/>
    <col min="3075" max="3326" width="25.140625" style="45"/>
    <col min="3327" max="3327" width="5.42578125" style="45" customWidth="1"/>
    <col min="3328" max="3328" width="25.42578125" style="45" customWidth="1"/>
    <col min="3329" max="3329" width="23.140625" style="45" bestFit="1" customWidth="1"/>
    <col min="3330" max="3330" width="16.7109375" style="45" customWidth="1"/>
    <col min="3331" max="3582" width="25.140625" style="45"/>
    <col min="3583" max="3583" width="5.42578125" style="45" customWidth="1"/>
    <col min="3584" max="3584" width="25.42578125" style="45" customWidth="1"/>
    <col min="3585" max="3585" width="23.140625" style="45" bestFit="1" customWidth="1"/>
    <col min="3586" max="3586" width="16.7109375" style="45" customWidth="1"/>
    <col min="3587" max="3838" width="25.140625" style="45"/>
    <col min="3839" max="3839" width="5.42578125" style="45" customWidth="1"/>
    <col min="3840" max="3840" width="25.42578125" style="45" customWidth="1"/>
    <col min="3841" max="3841" width="23.140625" style="45" bestFit="1" customWidth="1"/>
    <col min="3842" max="3842" width="16.7109375" style="45" customWidth="1"/>
    <col min="3843" max="4094" width="25.140625" style="45"/>
    <col min="4095" max="4095" width="5.42578125" style="45" customWidth="1"/>
    <col min="4096" max="4096" width="25.42578125" style="45" customWidth="1"/>
    <col min="4097" max="4097" width="23.140625" style="45" bestFit="1" customWidth="1"/>
    <col min="4098" max="4098" width="16.7109375" style="45" customWidth="1"/>
    <col min="4099" max="4350" width="25.140625" style="45"/>
    <col min="4351" max="4351" width="5.42578125" style="45" customWidth="1"/>
    <col min="4352" max="4352" width="25.42578125" style="45" customWidth="1"/>
    <col min="4353" max="4353" width="23.140625" style="45" bestFit="1" customWidth="1"/>
    <col min="4354" max="4354" width="16.7109375" style="45" customWidth="1"/>
    <col min="4355" max="4606" width="25.140625" style="45"/>
    <col min="4607" max="4607" width="5.42578125" style="45" customWidth="1"/>
    <col min="4608" max="4608" width="25.42578125" style="45" customWidth="1"/>
    <col min="4609" max="4609" width="23.140625" style="45" bestFit="1" customWidth="1"/>
    <col min="4610" max="4610" width="16.7109375" style="45" customWidth="1"/>
    <col min="4611" max="4862" width="25.140625" style="45"/>
    <col min="4863" max="4863" width="5.42578125" style="45" customWidth="1"/>
    <col min="4864" max="4864" width="25.42578125" style="45" customWidth="1"/>
    <col min="4865" max="4865" width="23.140625" style="45" bestFit="1" customWidth="1"/>
    <col min="4866" max="4866" width="16.7109375" style="45" customWidth="1"/>
    <col min="4867" max="5118" width="25.140625" style="45"/>
    <col min="5119" max="5119" width="5.42578125" style="45" customWidth="1"/>
    <col min="5120" max="5120" width="25.42578125" style="45" customWidth="1"/>
    <col min="5121" max="5121" width="23.140625" style="45" bestFit="1" customWidth="1"/>
    <col min="5122" max="5122" width="16.7109375" style="45" customWidth="1"/>
    <col min="5123" max="5374" width="25.140625" style="45"/>
    <col min="5375" max="5375" width="5.42578125" style="45" customWidth="1"/>
    <col min="5376" max="5376" width="25.42578125" style="45" customWidth="1"/>
    <col min="5377" max="5377" width="23.140625" style="45" bestFit="1" customWidth="1"/>
    <col min="5378" max="5378" width="16.7109375" style="45" customWidth="1"/>
    <col min="5379" max="5630" width="25.140625" style="45"/>
    <col min="5631" max="5631" width="5.42578125" style="45" customWidth="1"/>
    <col min="5632" max="5632" width="25.42578125" style="45" customWidth="1"/>
    <col min="5633" max="5633" width="23.140625" style="45" bestFit="1" customWidth="1"/>
    <col min="5634" max="5634" width="16.7109375" style="45" customWidth="1"/>
    <col min="5635" max="5886" width="25.140625" style="45"/>
    <col min="5887" max="5887" width="5.42578125" style="45" customWidth="1"/>
    <col min="5888" max="5888" width="25.42578125" style="45" customWidth="1"/>
    <col min="5889" max="5889" width="23.140625" style="45" bestFit="1" customWidth="1"/>
    <col min="5890" max="5890" width="16.7109375" style="45" customWidth="1"/>
    <col min="5891" max="6142" width="25.140625" style="45"/>
    <col min="6143" max="6143" width="5.42578125" style="45" customWidth="1"/>
    <col min="6144" max="6144" width="25.42578125" style="45" customWidth="1"/>
    <col min="6145" max="6145" width="23.140625" style="45" bestFit="1" customWidth="1"/>
    <col min="6146" max="6146" width="16.7109375" style="45" customWidth="1"/>
    <col min="6147" max="6398" width="25.140625" style="45"/>
    <col min="6399" max="6399" width="5.42578125" style="45" customWidth="1"/>
    <col min="6400" max="6400" width="25.42578125" style="45" customWidth="1"/>
    <col min="6401" max="6401" width="23.140625" style="45" bestFit="1" customWidth="1"/>
    <col min="6402" max="6402" width="16.7109375" style="45" customWidth="1"/>
    <col min="6403" max="6654" width="25.140625" style="45"/>
    <col min="6655" max="6655" width="5.42578125" style="45" customWidth="1"/>
    <col min="6656" max="6656" width="25.42578125" style="45" customWidth="1"/>
    <col min="6657" max="6657" width="23.140625" style="45" bestFit="1" customWidth="1"/>
    <col min="6658" max="6658" width="16.7109375" style="45" customWidth="1"/>
    <col min="6659" max="6910" width="25.140625" style="45"/>
    <col min="6911" max="6911" width="5.42578125" style="45" customWidth="1"/>
    <col min="6912" max="6912" width="25.42578125" style="45" customWidth="1"/>
    <col min="6913" max="6913" width="23.140625" style="45" bestFit="1" customWidth="1"/>
    <col min="6914" max="6914" width="16.7109375" style="45" customWidth="1"/>
    <col min="6915" max="7166" width="25.140625" style="45"/>
    <col min="7167" max="7167" width="5.42578125" style="45" customWidth="1"/>
    <col min="7168" max="7168" width="25.42578125" style="45" customWidth="1"/>
    <col min="7169" max="7169" width="23.140625" style="45" bestFit="1" customWidth="1"/>
    <col min="7170" max="7170" width="16.7109375" style="45" customWidth="1"/>
    <col min="7171" max="7422" width="25.140625" style="45"/>
    <col min="7423" max="7423" width="5.42578125" style="45" customWidth="1"/>
    <col min="7424" max="7424" width="25.42578125" style="45" customWidth="1"/>
    <col min="7425" max="7425" width="23.140625" style="45" bestFit="1" customWidth="1"/>
    <col min="7426" max="7426" width="16.7109375" style="45" customWidth="1"/>
    <col min="7427" max="7678" width="25.140625" style="45"/>
    <col min="7679" max="7679" width="5.42578125" style="45" customWidth="1"/>
    <col min="7680" max="7680" width="25.42578125" style="45" customWidth="1"/>
    <col min="7681" max="7681" width="23.140625" style="45" bestFit="1" customWidth="1"/>
    <col min="7682" max="7682" width="16.7109375" style="45" customWidth="1"/>
    <col min="7683" max="7934" width="25.140625" style="45"/>
    <col min="7935" max="7935" width="5.42578125" style="45" customWidth="1"/>
    <col min="7936" max="7936" width="25.42578125" style="45" customWidth="1"/>
    <col min="7937" max="7937" width="23.140625" style="45" bestFit="1" customWidth="1"/>
    <col min="7938" max="7938" width="16.7109375" style="45" customWidth="1"/>
    <col min="7939" max="8190" width="25.140625" style="45"/>
    <col min="8191" max="8191" width="5.42578125" style="45" customWidth="1"/>
    <col min="8192" max="8192" width="25.42578125" style="45" customWidth="1"/>
    <col min="8193" max="8193" width="23.140625" style="45" bestFit="1" customWidth="1"/>
    <col min="8194" max="8194" width="16.7109375" style="45" customWidth="1"/>
    <col min="8195" max="8446" width="25.140625" style="45"/>
    <col min="8447" max="8447" width="5.42578125" style="45" customWidth="1"/>
    <col min="8448" max="8448" width="25.42578125" style="45" customWidth="1"/>
    <col min="8449" max="8449" width="23.140625" style="45" bestFit="1" customWidth="1"/>
    <col min="8450" max="8450" width="16.7109375" style="45" customWidth="1"/>
    <col min="8451" max="8702" width="25.140625" style="45"/>
    <col min="8703" max="8703" width="5.42578125" style="45" customWidth="1"/>
    <col min="8704" max="8704" width="25.42578125" style="45" customWidth="1"/>
    <col min="8705" max="8705" width="23.140625" style="45" bestFit="1" customWidth="1"/>
    <col min="8706" max="8706" width="16.7109375" style="45" customWidth="1"/>
    <col min="8707" max="8958" width="25.140625" style="45"/>
    <col min="8959" max="8959" width="5.42578125" style="45" customWidth="1"/>
    <col min="8960" max="8960" width="25.42578125" style="45" customWidth="1"/>
    <col min="8961" max="8961" width="23.140625" style="45" bestFit="1" customWidth="1"/>
    <col min="8962" max="8962" width="16.7109375" style="45" customWidth="1"/>
    <col min="8963" max="9214" width="25.140625" style="45"/>
    <col min="9215" max="9215" width="5.42578125" style="45" customWidth="1"/>
    <col min="9216" max="9216" width="25.42578125" style="45" customWidth="1"/>
    <col min="9217" max="9217" width="23.140625" style="45" bestFit="1" customWidth="1"/>
    <col min="9218" max="9218" width="16.7109375" style="45" customWidth="1"/>
    <col min="9219" max="9470" width="25.140625" style="45"/>
    <col min="9471" max="9471" width="5.42578125" style="45" customWidth="1"/>
    <col min="9472" max="9472" width="25.42578125" style="45" customWidth="1"/>
    <col min="9473" max="9473" width="23.140625" style="45" bestFit="1" customWidth="1"/>
    <col min="9474" max="9474" width="16.7109375" style="45" customWidth="1"/>
    <col min="9475" max="9726" width="25.140625" style="45"/>
    <col min="9727" max="9727" width="5.42578125" style="45" customWidth="1"/>
    <col min="9728" max="9728" width="25.42578125" style="45" customWidth="1"/>
    <col min="9729" max="9729" width="23.140625" style="45" bestFit="1" customWidth="1"/>
    <col min="9730" max="9730" width="16.7109375" style="45" customWidth="1"/>
    <col min="9731" max="9982" width="25.140625" style="45"/>
    <col min="9983" max="9983" width="5.42578125" style="45" customWidth="1"/>
    <col min="9984" max="9984" width="25.42578125" style="45" customWidth="1"/>
    <col min="9985" max="9985" width="23.140625" style="45" bestFit="1" customWidth="1"/>
    <col min="9986" max="9986" width="16.7109375" style="45" customWidth="1"/>
    <col min="9987" max="10238" width="25.140625" style="45"/>
    <col min="10239" max="10239" width="5.42578125" style="45" customWidth="1"/>
    <col min="10240" max="10240" width="25.42578125" style="45" customWidth="1"/>
    <col min="10241" max="10241" width="23.140625" style="45" bestFit="1" customWidth="1"/>
    <col min="10242" max="10242" width="16.7109375" style="45" customWidth="1"/>
    <col min="10243" max="10494" width="25.140625" style="45"/>
    <col min="10495" max="10495" width="5.42578125" style="45" customWidth="1"/>
    <col min="10496" max="10496" width="25.42578125" style="45" customWidth="1"/>
    <col min="10497" max="10497" width="23.140625" style="45" bestFit="1" customWidth="1"/>
    <col min="10498" max="10498" width="16.7109375" style="45" customWidth="1"/>
    <col min="10499" max="10750" width="25.140625" style="45"/>
    <col min="10751" max="10751" width="5.42578125" style="45" customWidth="1"/>
    <col min="10752" max="10752" width="25.42578125" style="45" customWidth="1"/>
    <col min="10753" max="10753" width="23.140625" style="45" bestFit="1" customWidth="1"/>
    <col min="10754" max="10754" width="16.7109375" style="45" customWidth="1"/>
    <col min="10755" max="11006" width="25.140625" style="45"/>
    <col min="11007" max="11007" width="5.42578125" style="45" customWidth="1"/>
    <col min="11008" max="11008" width="25.42578125" style="45" customWidth="1"/>
    <col min="11009" max="11009" width="23.140625" style="45" bestFit="1" customWidth="1"/>
    <col min="11010" max="11010" width="16.7109375" style="45" customWidth="1"/>
    <col min="11011" max="11262" width="25.140625" style="45"/>
    <col min="11263" max="11263" width="5.42578125" style="45" customWidth="1"/>
    <col min="11264" max="11264" width="25.42578125" style="45" customWidth="1"/>
    <col min="11265" max="11265" width="23.140625" style="45" bestFit="1" customWidth="1"/>
    <col min="11266" max="11266" width="16.7109375" style="45" customWidth="1"/>
    <col min="11267" max="11518" width="25.140625" style="45"/>
    <col min="11519" max="11519" width="5.42578125" style="45" customWidth="1"/>
    <col min="11520" max="11520" width="25.42578125" style="45" customWidth="1"/>
    <col min="11521" max="11521" width="23.140625" style="45" bestFit="1" customWidth="1"/>
    <col min="11522" max="11522" width="16.7109375" style="45" customWidth="1"/>
    <col min="11523" max="11774" width="25.140625" style="45"/>
    <col min="11775" max="11775" width="5.42578125" style="45" customWidth="1"/>
    <col min="11776" max="11776" width="25.42578125" style="45" customWidth="1"/>
    <col min="11777" max="11777" width="23.140625" style="45" bestFit="1" customWidth="1"/>
    <col min="11778" max="11778" width="16.7109375" style="45" customWidth="1"/>
    <col min="11779" max="12030" width="25.140625" style="45"/>
    <col min="12031" max="12031" width="5.42578125" style="45" customWidth="1"/>
    <col min="12032" max="12032" width="25.42578125" style="45" customWidth="1"/>
    <col min="12033" max="12033" width="23.140625" style="45" bestFit="1" customWidth="1"/>
    <col min="12034" max="12034" width="16.7109375" style="45" customWidth="1"/>
    <col min="12035" max="12286" width="25.140625" style="45"/>
    <col min="12287" max="12287" width="5.42578125" style="45" customWidth="1"/>
    <col min="12288" max="12288" width="25.42578125" style="45" customWidth="1"/>
    <col min="12289" max="12289" width="23.140625" style="45" bestFit="1" customWidth="1"/>
    <col min="12290" max="12290" width="16.7109375" style="45" customWidth="1"/>
    <col min="12291" max="12542" width="25.140625" style="45"/>
    <col min="12543" max="12543" width="5.42578125" style="45" customWidth="1"/>
    <col min="12544" max="12544" width="25.42578125" style="45" customWidth="1"/>
    <col min="12545" max="12545" width="23.140625" style="45" bestFit="1" customWidth="1"/>
    <col min="12546" max="12546" width="16.7109375" style="45" customWidth="1"/>
    <col min="12547" max="12798" width="25.140625" style="45"/>
    <col min="12799" max="12799" width="5.42578125" style="45" customWidth="1"/>
    <col min="12800" max="12800" width="25.42578125" style="45" customWidth="1"/>
    <col min="12801" max="12801" width="23.140625" style="45" bestFit="1" customWidth="1"/>
    <col min="12802" max="12802" width="16.7109375" style="45" customWidth="1"/>
    <col min="12803" max="13054" width="25.140625" style="45"/>
    <col min="13055" max="13055" width="5.42578125" style="45" customWidth="1"/>
    <col min="13056" max="13056" width="25.42578125" style="45" customWidth="1"/>
    <col min="13057" max="13057" width="23.140625" style="45" bestFit="1" customWidth="1"/>
    <col min="13058" max="13058" width="16.7109375" style="45" customWidth="1"/>
    <col min="13059" max="13310" width="25.140625" style="45"/>
    <col min="13311" max="13311" width="5.42578125" style="45" customWidth="1"/>
    <col min="13312" max="13312" width="25.42578125" style="45" customWidth="1"/>
    <col min="13313" max="13313" width="23.140625" style="45" bestFit="1" customWidth="1"/>
    <col min="13314" max="13314" width="16.7109375" style="45" customWidth="1"/>
    <col min="13315" max="13566" width="25.140625" style="45"/>
    <col min="13567" max="13567" width="5.42578125" style="45" customWidth="1"/>
    <col min="13568" max="13568" width="25.42578125" style="45" customWidth="1"/>
    <col min="13569" max="13569" width="23.140625" style="45" bestFit="1" customWidth="1"/>
    <col min="13570" max="13570" width="16.7109375" style="45" customWidth="1"/>
    <col min="13571" max="13822" width="25.140625" style="45"/>
    <col min="13823" max="13823" width="5.42578125" style="45" customWidth="1"/>
    <col min="13824" max="13824" width="25.42578125" style="45" customWidth="1"/>
    <col min="13825" max="13825" width="23.140625" style="45" bestFit="1" customWidth="1"/>
    <col min="13826" max="13826" width="16.7109375" style="45" customWidth="1"/>
    <col min="13827" max="14078" width="25.140625" style="45"/>
    <col min="14079" max="14079" width="5.42578125" style="45" customWidth="1"/>
    <col min="14080" max="14080" width="25.42578125" style="45" customWidth="1"/>
    <col min="14081" max="14081" width="23.140625" style="45" bestFit="1" customWidth="1"/>
    <col min="14082" max="14082" width="16.7109375" style="45" customWidth="1"/>
    <col min="14083" max="14334" width="25.140625" style="45"/>
    <col min="14335" max="14335" width="5.42578125" style="45" customWidth="1"/>
    <col min="14336" max="14336" width="25.42578125" style="45" customWidth="1"/>
    <col min="14337" max="14337" width="23.140625" style="45" bestFit="1" customWidth="1"/>
    <col min="14338" max="14338" width="16.7109375" style="45" customWidth="1"/>
    <col min="14339" max="14590" width="25.140625" style="45"/>
    <col min="14591" max="14591" width="5.42578125" style="45" customWidth="1"/>
    <col min="14592" max="14592" width="25.42578125" style="45" customWidth="1"/>
    <col min="14593" max="14593" width="23.140625" style="45" bestFit="1" customWidth="1"/>
    <col min="14594" max="14594" width="16.7109375" style="45" customWidth="1"/>
    <col min="14595" max="14846" width="25.140625" style="45"/>
    <col min="14847" max="14847" width="5.42578125" style="45" customWidth="1"/>
    <col min="14848" max="14848" width="25.42578125" style="45" customWidth="1"/>
    <col min="14849" max="14849" width="23.140625" style="45" bestFit="1" customWidth="1"/>
    <col min="14850" max="14850" width="16.7109375" style="45" customWidth="1"/>
    <col min="14851" max="15102" width="25.140625" style="45"/>
    <col min="15103" max="15103" width="5.42578125" style="45" customWidth="1"/>
    <col min="15104" max="15104" width="25.42578125" style="45" customWidth="1"/>
    <col min="15105" max="15105" width="23.140625" style="45" bestFit="1" customWidth="1"/>
    <col min="15106" max="15106" width="16.7109375" style="45" customWidth="1"/>
    <col min="15107" max="15358" width="25.140625" style="45"/>
    <col min="15359" max="15359" width="5.42578125" style="45" customWidth="1"/>
    <col min="15360" max="15360" width="25.42578125" style="45" customWidth="1"/>
    <col min="15361" max="15361" width="23.140625" style="45" bestFit="1" customWidth="1"/>
    <col min="15362" max="15362" width="16.7109375" style="45" customWidth="1"/>
    <col min="15363" max="15614" width="25.140625" style="45"/>
    <col min="15615" max="15615" width="5.42578125" style="45" customWidth="1"/>
    <col min="15616" max="15616" width="25.42578125" style="45" customWidth="1"/>
    <col min="15617" max="15617" width="23.140625" style="45" bestFit="1" customWidth="1"/>
    <col min="15618" max="15618" width="16.7109375" style="45" customWidth="1"/>
    <col min="15619" max="15870" width="25.140625" style="45"/>
    <col min="15871" max="15871" width="5.42578125" style="45" customWidth="1"/>
    <col min="15872" max="15872" width="25.42578125" style="45" customWidth="1"/>
    <col min="15873" max="15873" width="23.140625" style="45" bestFit="1" customWidth="1"/>
    <col min="15874" max="15874" width="16.7109375" style="45" customWidth="1"/>
    <col min="15875" max="16126" width="25.140625" style="45"/>
    <col min="16127" max="16127" width="5.42578125" style="45" customWidth="1"/>
    <col min="16128" max="16128" width="25.42578125" style="45" customWidth="1"/>
    <col min="16129" max="16129" width="23.140625" style="45" bestFit="1" customWidth="1"/>
    <col min="16130" max="16130" width="16.7109375" style="45" customWidth="1"/>
    <col min="16131" max="16384" width="25.140625" style="45"/>
  </cols>
  <sheetData>
    <row r="1" spans="1:4" s="48" customFormat="1" x14ac:dyDescent="0.25">
      <c r="A1" s="21" t="s">
        <v>30</v>
      </c>
      <c r="B1" s="147"/>
      <c r="C1" s="149"/>
      <c r="D1" s="149"/>
    </row>
    <row r="2" spans="1:4" s="51" customFormat="1" x14ac:dyDescent="0.25">
      <c r="A2" s="150" t="s">
        <v>105</v>
      </c>
      <c r="B2" s="151"/>
      <c r="C2" s="152"/>
      <c r="D2" s="152"/>
    </row>
    <row r="3" spans="1:4" s="51" customFormat="1" x14ac:dyDescent="0.25">
      <c r="A3" s="53" t="s">
        <v>106</v>
      </c>
      <c r="B3" s="153"/>
      <c r="C3" s="93"/>
      <c r="D3" s="93"/>
    </row>
    <row r="4" spans="1:4" s="51" customFormat="1" x14ac:dyDescent="0.25">
      <c r="C4" s="93"/>
      <c r="D4" s="93"/>
    </row>
    <row r="5" spans="1:4" s="51" customFormat="1" ht="15.75" thickBot="1" x14ac:dyDescent="0.3">
      <c r="C5" s="455" t="s">
        <v>465</v>
      </c>
      <c r="D5" s="455" t="s">
        <v>466</v>
      </c>
    </row>
    <row r="6" spans="1:4" s="51" customFormat="1" x14ac:dyDescent="0.25">
      <c r="A6" s="154" t="s">
        <v>107</v>
      </c>
      <c r="B6" s="546"/>
      <c r="C6" s="478">
        <v>4.3171453999884563E-2</v>
      </c>
      <c r="D6" s="479">
        <v>6.8458439292563414E-2</v>
      </c>
    </row>
    <row r="7" spans="1:4" x14ac:dyDescent="0.25">
      <c r="A7" s="155"/>
      <c r="B7" s="156" t="s">
        <v>438</v>
      </c>
      <c r="C7" s="472" t="s">
        <v>467</v>
      </c>
      <c r="D7" s="475" t="s">
        <v>468</v>
      </c>
    </row>
    <row r="8" spans="1:4" x14ac:dyDescent="0.25">
      <c r="A8" s="155"/>
      <c r="B8" s="156" t="s">
        <v>108</v>
      </c>
      <c r="C8" s="473" t="s">
        <v>469</v>
      </c>
      <c r="D8" s="474" t="s">
        <v>470</v>
      </c>
    </row>
    <row r="9" spans="1:4" s="51" customFormat="1" x14ac:dyDescent="0.25">
      <c r="A9" s="157" t="s">
        <v>109</v>
      </c>
      <c r="B9" s="158"/>
      <c r="C9" s="476" t="s">
        <v>471</v>
      </c>
      <c r="D9" s="477" t="s">
        <v>472</v>
      </c>
    </row>
    <row r="10" spans="1:4" s="51" customFormat="1" x14ac:dyDescent="0.25">
      <c r="A10" s="157" t="s">
        <v>381</v>
      </c>
      <c r="B10" s="158"/>
      <c r="C10" s="476" t="s">
        <v>473</v>
      </c>
      <c r="D10" s="477" t="s">
        <v>474</v>
      </c>
    </row>
    <row r="11" spans="1:4" s="51" customFormat="1" x14ac:dyDescent="0.25">
      <c r="A11" s="157" t="s">
        <v>110</v>
      </c>
      <c r="B11" s="542"/>
      <c r="C11" s="476">
        <v>-1.6828930853481101E-2</v>
      </c>
      <c r="D11" s="480">
        <v>6.2033956969233132E-2</v>
      </c>
    </row>
    <row r="12" spans="1:4" x14ac:dyDescent="0.25">
      <c r="A12" s="155"/>
      <c r="B12" s="156" t="s">
        <v>111</v>
      </c>
      <c r="C12" s="473" t="s">
        <v>475</v>
      </c>
      <c r="D12" s="481" t="s">
        <v>476</v>
      </c>
    </row>
    <row r="13" spans="1:4" x14ac:dyDescent="0.25">
      <c r="A13" s="155"/>
      <c r="B13" s="156" t="s">
        <v>112</v>
      </c>
      <c r="C13" s="473" t="s">
        <v>477</v>
      </c>
      <c r="D13" s="474" t="s">
        <v>478</v>
      </c>
    </row>
    <row r="14" spans="1:4" x14ac:dyDescent="0.25">
      <c r="A14" s="155"/>
      <c r="B14" s="156" t="s">
        <v>440</v>
      </c>
      <c r="C14" s="473" t="s">
        <v>479</v>
      </c>
      <c r="D14" s="474" t="s">
        <v>480</v>
      </c>
    </row>
    <row r="15" spans="1:4" s="51" customFormat="1" x14ac:dyDescent="0.25">
      <c r="A15" s="157" t="s">
        <v>114</v>
      </c>
      <c r="B15" s="542"/>
      <c r="C15" s="476">
        <v>8.8143367624469032E-2</v>
      </c>
      <c r="D15" s="477">
        <v>5.8509124598216417E-2</v>
      </c>
    </row>
    <row r="16" spans="1:4" s="51" customFormat="1" x14ac:dyDescent="0.25">
      <c r="A16" s="157"/>
      <c r="B16" s="160" t="s">
        <v>118</v>
      </c>
      <c r="C16" s="473" t="s">
        <v>481</v>
      </c>
      <c r="D16" s="474" t="s">
        <v>482</v>
      </c>
    </row>
    <row r="17" spans="1:4" x14ac:dyDescent="0.25">
      <c r="A17" s="155"/>
      <c r="B17" s="156" t="s">
        <v>117</v>
      </c>
      <c r="C17" s="473" t="s">
        <v>483</v>
      </c>
      <c r="D17" s="474" t="s">
        <v>484</v>
      </c>
    </row>
    <row r="18" spans="1:4" x14ac:dyDescent="0.25">
      <c r="A18" s="155"/>
      <c r="B18" s="160" t="s">
        <v>119</v>
      </c>
      <c r="C18" s="473" t="s">
        <v>485</v>
      </c>
      <c r="D18" s="474" t="s">
        <v>486</v>
      </c>
    </row>
    <row r="19" spans="1:4" x14ac:dyDescent="0.25">
      <c r="A19" s="155"/>
      <c r="B19" s="156" t="s">
        <v>116</v>
      </c>
      <c r="C19" s="473" t="s">
        <v>487</v>
      </c>
      <c r="D19" s="474" t="s">
        <v>488</v>
      </c>
    </row>
    <row r="20" spans="1:4" x14ac:dyDescent="0.25">
      <c r="A20" s="159"/>
      <c r="B20" s="160" t="s">
        <v>120</v>
      </c>
      <c r="C20" s="473" t="s">
        <v>489</v>
      </c>
      <c r="D20" s="474" t="s">
        <v>490</v>
      </c>
    </row>
    <row r="21" spans="1:4" x14ac:dyDescent="0.25">
      <c r="A21" s="161"/>
      <c r="B21" s="156" t="s">
        <v>115</v>
      </c>
      <c r="C21" s="473" t="s">
        <v>491</v>
      </c>
      <c r="D21" s="474" t="s">
        <v>492</v>
      </c>
    </row>
    <row r="22" spans="1:4" s="51" customFormat="1" x14ac:dyDescent="0.25">
      <c r="A22" s="162" t="s">
        <v>121</v>
      </c>
      <c r="B22" s="543"/>
      <c r="C22" s="476">
        <v>7.8062812875819648E-2</v>
      </c>
      <c r="D22" s="477">
        <v>3.695854004299183E-2</v>
      </c>
    </row>
    <row r="23" spans="1:4" x14ac:dyDescent="0.25">
      <c r="A23" s="159"/>
      <c r="B23" s="160" t="s">
        <v>122</v>
      </c>
      <c r="C23" s="473" t="s">
        <v>493</v>
      </c>
      <c r="D23" s="474" t="s">
        <v>494</v>
      </c>
    </row>
    <row r="24" spans="1:4" x14ac:dyDescent="0.25">
      <c r="A24" s="159"/>
      <c r="B24" s="156" t="s">
        <v>113</v>
      </c>
      <c r="C24" s="473" t="s">
        <v>495</v>
      </c>
      <c r="D24" s="474" t="s">
        <v>478</v>
      </c>
    </row>
    <row r="25" spans="1:4" x14ac:dyDescent="0.25">
      <c r="A25" s="159"/>
      <c r="B25" s="160" t="s">
        <v>124</v>
      </c>
      <c r="C25" s="472" t="s">
        <v>496</v>
      </c>
      <c r="D25" s="475" t="s">
        <v>497</v>
      </c>
    </row>
    <row r="26" spans="1:4" x14ac:dyDescent="0.25">
      <c r="A26" s="159"/>
      <c r="B26" s="160" t="s">
        <v>123</v>
      </c>
      <c r="C26" s="473" t="s">
        <v>498</v>
      </c>
      <c r="D26" s="474" t="s">
        <v>499</v>
      </c>
    </row>
    <row r="27" spans="1:4" s="51" customFormat="1" x14ac:dyDescent="0.25">
      <c r="A27" s="162" t="s">
        <v>125</v>
      </c>
      <c r="B27" s="544"/>
      <c r="C27" s="476">
        <v>5.2827580331926118E-2</v>
      </c>
      <c r="D27" s="477">
        <v>2.3563336680180329E-2</v>
      </c>
    </row>
    <row r="28" spans="1:4" s="51" customFormat="1" x14ac:dyDescent="0.25">
      <c r="A28" s="162"/>
      <c r="B28" s="160" t="s">
        <v>127</v>
      </c>
      <c r="C28" s="473" t="s">
        <v>500</v>
      </c>
      <c r="D28" s="474" t="s">
        <v>501</v>
      </c>
    </row>
    <row r="29" spans="1:4" x14ac:dyDescent="0.25">
      <c r="A29" s="161"/>
      <c r="B29" s="160" t="s">
        <v>126</v>
      </c>
      <c r="C29" s="473" t="s">
        <v>502</v>
      </c>
      <c r="D29" s="474" t="s">
        <v>503</v>
      </c>
    </row>
    <row r="30" spans="1:4" x14ac:dyDescent="0.25">
      <c r="A30" s="159"/>
      <c r="B30" s="160" t="s">
        <v>371</v>
      </c>
      <c r="C30" s="473" t="s">
        <v>474</v>
      </c>
      <c r="D30" s="474" t="s">
        <v>504</v>
      </c>
    </row>
    <row r="31" spans="1:4" s="51" customFormat="1" x14ac:dyDescent="0.25">
      <c r="A31" s="162" t="s">
        <v>128</v>
      </c>
      <c r="B31" s="543"/>
      <c r="C31" s="476">
        <v>2.788155488121569E-2</v>
      </c>
      <c r="D31" s="477">
        <v>3.6705692152350818E-2</v>
      </c>
    </row>
    <row r="32" spans="1:4" s="51" customFormat="1" x14ac:dyDescent="0.25">
      <c r="A32" s="162"/>
      <c r="B32" s="160" t="s">
        <v>131</v>
      </c>
      <c r="C32" s="473" t="s">
        <v>505</v>
      </c>
      <c r="D32" s="474" t="s">
        <v>506</v>
      </c>
    </row>
    <row r="33" spans="1:4" x14ac:dyDescent="0.25">
      <c r="A33" s="159"/>
      <c r="B33" s="160" t="s">
        <v>372</v>
      </c>
      <c r="C33" s="473" t="s">
        <v>507</v>
      </c>
      <c r="D33" s="474" t="s">
        <v>508</v>
      </c>
    </row>
    <row r="34" spans="1:4" x14ac:dyDescent="0.25">
      <c r="A34" s="159"/>
      <c r="B34" s="160" t="s">
        <v>129</v>
      </c>
      <c r="C34" s="473" t="s">
        <v>509</v>
      </c>
      <c r="D34" s="474" t="s">
        <v>510</v>
      </c>
    </row>
    <row r="35" spans="1:4" x14ac:dyDescent="0.25">
      <c r="A35" s="159"/>
      <c r="B35" s="160" t="s">
        <v>373</v>
      </c>
      <c r="C35" s="473" t="s">
        <v>511</v>
      </c>
      <c r="D35" s="474" t="s">
        <v>512</v>
      </c>
    </row>
    <row r="36" spans="1:4" x14ac:dyDescent="0.25">
      <c r="A36" s="161"/>
      <c r="B36" s="160" t="s">
        <v>130</v>
      </c>
      <c r="C36" s="473" t="s">
        <v>513</v>
      </c>
      <c r="D36" s="474" t="s">
        <v>514</v>
      </c>
    </row>
    <row r="37" spans="1:4" x14ac:dyDescent="0.25">
      <c r="A37" s="159"/>
      <c r="B37" s="160" t="s">
        <v>382</v>
      </c>
      <c r="C37" s="473" t="s">
        <v>515</v>
      </c>
      <c r="D37" s="474" t="s">
        <v>516</v>
      </c>
    </row>
    <row r="38" spans="1:4" s="51" customFormat="1" x14ac:dyDescent="0.25">
      <c r="A38" s="162" t="s">
        <v>132</v>
      </c>
      <c r="B38" s="164"/>
      <c r="C38" s="476" t="s">
        <v>517</v>
      </c>
      <c r="D38" s="477" t="s">
        <v>439</v>
      </c>
    </row>
    <row r="39" spans="1:4" s="51" customFormat="1" x14ac:dyDescent="0.25">
      <c r="A39" s="162" t="s">
        <v>133</v>
      </c>
      <c r="B39" s="163"/>
      <c r="C39" s="476" t="s">
        <v>518</v>
      </c>
      <c r="D39" s="477" t="s">
        <v>519</v>
      </c>
    </row>
    <row r="40" spans="1:4" s="51" customFormat="1" ht="15.75" x14ac:dyDescent="0.25">
      <c r="A40" s="483" t="s">
        <v>383</v>
      </c>
      <c r="B40" s="545"/>
      <c r="C40" s="484">
        <v>9.7000000000000003E-2</v>
      </c>
      <c r="D40" s="485">
        <v>5.5500000000000001E-2</v>
      </c>
    </row>
    <row r="41" spans="1:4" x14ac:dyDescent="0.25">
      <c r="A41" s="73"/>
      <c r="B41" s="73"/>
      <c r="C41" s="482"/>
      <c r="D41" s="482"/>
    </row>
    <row r="42" spans="1:4" x14ac:dyDescent="0.25">
      <c r="A42" s="45" t="s">
        <v>134</v>
      </c>
    </row>
    <row r="43" spans="1:4" x14ac:dyDescent="0.25">
      <c r="A43" s="45" t="s">
        <v>135</v>
      </c>
    </row>
    <row r="44" spans="1:4" x14ac:dyDescent="0.25">
      <c r="A44" s="45"/>
    </row>
  </sheetData>
  <hyperlinks>
    <hyperlink ref="A1" location="'Índice '!A40" display="ÍNDICE"/>
  </hyperlinks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zoomScaleNormal="100" workbookViewId="0">
      <pane xSplit="1" ySplit="8" topLeftCell="N15" activePane="bottomRight" state="frozen"/>
      <selection activeCell="D106" sqref="D106"/>
      <selection pane="topRight" activeCell="D106" sqref="D106"/>
      <selection pane="bottomLeft" activeCell="D106" sqref="D106"/>
      <selection pane="bottomRight" activeCell="U10" sqref="U10"/>
    </sheetView>
  </sheetViews>
  <sheetFormatPr baseColWidth="10" defaultColWidth="12.140625" defaultRowHeight="15" x14ac:dyDescent="0.25"/>
  <cols>
    <col min="1" max="1" width="29.140625" style="168" customWidth="1"/>
    <col min="2" max="15" width="13.28515625" style="168" customWidth="1"/>
    <col min="16" max="16" width="9.7109375" style="448" customWidth="1"/>
    <col min="17" max="20" width="13.28515625" style="168" customWidth="1"/>
    <col min="21" max="21" width="14.140625" style="167" customWidth="1"/>
    <col min="22" max="22" width="15.28515625" style="167" customWidth="1"/>
    <col min="23" max="23" width="15.85546875" style="168" customWidth="1"/>
    <col min="24" max="24" width="14.140625" style="168" bestFit="1" customWidth="1"/>
    <col min="25" max="25" width="14.42578125" style="168" customWidth="1"/>
    <col min="26" max="26" width="14.140625" style="168" bestFit="1" customWidth="1"/>
    <col min="27" max="261" width="12.140625" style="168"/>
    <col min="262" max="262" width="29.140625" style="168" customWidth="1"/>
    <col min="263" max="276" width="13.28515625" style="168" customWidth="1"/>
    <col min="277" max="277" width="14.140625" style="168" customWidth="1"/>
    <col min="278" max="278" width="15.28515625" style="168" customWidth="1"/>
    <col min="279" max="279" width="15.85546875" style="168" customWidth="1"/>
    <col min="280" max="280" width="14.140625" style="168" bestFit="1" customWidth="1"/>
    <col min="281" max="281" width="14.42578125" style="168" customWidth="1"/>
    <col min="282" max="282" width="14.140625" style="168" bestFit="1" customWidth="1"/>
    <col min="283" max="517" width="12.140625" style="168"/>
    <col min="518" max="518" width="29.140625" style="168" customWidth="1"/>
    <col min="519" max="532" width="13.28515625" style="168" customWidth="1"/>
    <col min="533" max="533" width="14.140625" style="168" customWidth="1"/>
    <col min="534" max="534" width="15.28515625" style="168" customWidth="1"/>
    <col min="535" max="535" width="15.85546875" style="168" customWidth="1"/>
    <col min="536" max="536" width="14.140625" style="168" bestFit="1" customWidth="1"/>
    <col min="537" max="537" width="14.42578125" style="168" customWidth="1"/>
    <col min="538" max="538" width="14.140625" style="168" bestFit="1" customWidth="1"/>
    <col min="539" max="773" width="12.140625" style="168"/>
    <col min="774" max="774" width="29.140625" style="168" customWidth="1"/>
    <col min="775" max="788" width="13.28515625" style="168" customWidth="1"/>
    <col min="789" max="789" width="14.140625" style="168" customWidth="1"/>
    <col min="790" max="790" width="15.28515625" style="168" customWidth="1"/>
    <col min="791" max="791" width="15.85546875" style="168" customWidth="1"/>
    <col min="792" max="792" width="14.140625" style="168" bestFit="1" customWidth="1"/>
    <col min="793" max="793" width="14.42578125" style="168" customWidth="1"/>
    <col min="794" max="794" width="14.140625" style="168" bestFit="1" customWidth="1"/>
    <col min="795" max="1029" width="12.140625" style="168"/>
    <col min="1030" max="1030" width="29.140625" style="168" customWidth="1"/>
    <col min="1031" max="1044" width="13.28515625" style="168" customWidth="1"/>
    <col min="1045" max="1045" width="14.140625" style="168" customWidth="1"/>
    <col min="1046" max="1046" width="15.28515625" style="168" customWidth="1"/>
    <col min="1047" max="1047" width="15.85546875" style="168" customWidth="1"/>
    <col min="1048" max="1048" width="14.140625" style="168" bestFit="1" customWidth="1"/>
    <col min="1049" max="1049" width="14.42578125" style="168" customWidth="1"/>
    <col min="1050" max="1050" width="14.140625" style="168" bestFit="1" customWidth="1"/>
    <col min="1051" max="1285" width="12.140625" style="168"/>
    <col min="1286" max="1286" width="29.140625" style="168" customWidth="1"/>
    <col min="1287" max="1300" width="13.28515625" style="168" customWidth="1"/>
    <col min="1301" max="1301" width="14.140625" style="168" customWidth="1"/>
    <col min="1302" max="1302" width="15.28515625" style="168" customWidth="1"/>
    <col min="1303" max="1303" width="15.85546875" style="168" customWidth="1"/>
    <col min="1304" max="1304" width="14.140625" style="168" bestFit="1" customWidth="1"/>
    <col min="1305" max="1305" width="14.42578125" style="168" customWidth="1"/>
    <col min="1306" max="1306" width="14.140625" style="168" bestFit="1" customWidth="1"/>
    <col min="1307" max="1541" width="12.140625" style="168"/>
    <col min="1542" max="1542" width="29.140625" style="168" customWidth="1"/>
    <col min="1543" max="1556" width="13.28515625" style="168" customWidth="1"/>
    <col min="1557" max="1557" width="14.140625" style="168" customWidth="1"/>
    <col min="1558" max="1558" width="15.28515625" style="168" customWidth="1"/>
    <col min="1559" max="1559" width="15.85546875" style="168" customWidth="1"/>
    <col min="1560" max="1560" width="14.140625" style="168" bestFit="1" customWidth="1"/>
    <col min="1561" max="1561" width="14.42578125" style="168" customWidth="1"/>
    <col min="1562" max="1562" width="14.140625" style="168" bestFit="1" customWidth="1"/>
    <col min="1563" max="1797" width="12.140625" style="168"/>
    <col min="1798" max="1798" width="29.140625" style="168" customWidth="1"/>
    <col min="1799" max="1812" width="13.28515625" style="168" customWidth="1"/>
    <col min="1813" max="1813" width="14.140625" style="168" customWidth="1"/>
    <col min="1814" max="1814" width="15.28515625" style="168" customWidth="1"/>
    <col min="1815" max="1815" width="15.85546875" style="168" customWidth="1"/>
    <col min="1816" max="1816" width="14.140625" style="168" bestFit="1" customWidth="1"/>
    <col min="1817" max="1817" width="14.42578125" style="168" customWidth="1"/>
    <col min="1818" max="1818" width="14.140625" style="168" bestFit="1" customWidth="1"/>
    <col min="1819" max="2053" width="12.140625" style="168"/>
    <col min="2054" max="2054" width="29.140625" style="168" customWidth="1"/>
    <col min="2055" max="2068" width="13.28515625" style="168" customWidth="1"/>
    <col min="2069" max="2069" width="14.140625" style="168" customWidth="1"/>
    <col min="2070" max="2070" width="15.28515625" style="168" customWidth="1"/>
    <col min="2071" max="2071" width="15.85546875" style="168" customWidth="1"/>
    <col min="2072" max="2072" width="14.140625" style="168" bestFit="1" customWidth="1"/>
    <col min="2073" max="2073" width="14.42578125" style="168" customWidth="1"/>
    <col min="2074" max="2074" width="14.140625" style="168" bestFit="1" customWidth="1"/>
    <col min="2075" max="2309" width="12.140625" style="168"/>
    <col min="2310" max="2310" width="29.140625" style="168" customWidth="1"/>
    <col min="2311" max="2324" width="13.28515625" style="168" customWidth="1"/>
    <col min="2325" max="2325" width="14.140625" style="168" customWidth="1"/>
    <col min="2326" max="2326" width="15.28515625" style="168" customWidth="1"/>
    <col min="2327" max="2327" width="15.85546875" style="168" customWidth="1"/>
    <col min="2328" max="2328" width="14.140625" style="168" bestFit="1" customWidth="1"/>
    <col min="2329" max="2329" width="14.42578125" style="168" customWidth="1"/>
    <col min="2330" max="2330" width="14.140625" style="168" bestFit="1" customWidth="1"/>
    <col min="2331" max="2565" width="12.140625" style="168"/>
    <col min="2566" max="2566" width="29.140625" style="168" customWidth="1"/>
    <col min="2567" max="2580" width="13.28515625" style="168" customWidth="1"/>
    <col min="2581" max="2581" width="14.140625" style="168" customWidth="1"/>
    <col min="2582" max="2582" width="15.28515625" style="168" customWidth="1"/>
    <col min="2583" max="2583" width="15.85546875" style="168" customWidth="1"/>
    <col min="2584" max="2584" width="14.140625" style="168" bestFit="1" customWidth="1"/>
    <col min="2585" max="2585" width="14.42578125" style="168" customWidth="1"/>
    <col min="2586" max="2586" width="14.140625" style="168" bestFit="1" customWidth="1"/>
    <col min="2587" max="2821" width="12.140625" style="168"/>
    <col min="2822" max="2822" width="29.140625" style="168" customWidth="1"/>
    <col min="2823" max="2836" width="13.28515625" style="168" customWidth="1"/>
    <col min="2837" max="2837" width="14.140625" style="168" customWidth="1"/>
    <col min="2838" max="2838" width="15.28515625" style="168" customWidth="1"/>
    <col min="2839" max="2839" width="15.85546875" style="168" customWidth="1"/>
    <col min="2840" max="2840" width="14.140625" style="168" bestFit="1" customWidth="1"/>
    <col min="2841" max="2841" width="14.42578125" style="168" customWidth="1"/>
    <col min="2842" max="2842" width="14.140625" style="168" bestFit="1" customWidth="1"/>
    <col min="2843" max="3077" width="12.140625" style="168"/>
    <col min="3078" max="3078" width="29.140625" style="168" customWidth="1"/>
    <col min="3079" max="3092" width="13.28515625" style="168" customWidth="1"/>
    <col min="3093" max="3093" width="14.140625" style="168" customWidth="1"/>
    <col min="3094" max="3094" width="15.28515625" style="168" customWidth="1"/>
    <col min="3095" max="3095" width="15.85546875" style="168" customWidth="1"/>
    <col min="3096" max="3096" width="14.140625" style="168" bestFit="1" customWidth="1"/>
    <col min="3097" max="3097" width="14.42578125" style="168" customWidth="1"/>
    <col min="3098" max="3098" width="14.140625" style="168" bestFit="1" customWidth="1"/>
    <col min="3099" max="3333" width="12.140625" style="168"/>
    <col min="3334" max="3334" width="29.140625" style="168" customWidth="1"/>
    <col min="3335" max="3348" width="13.28515625" style="168" customWidth="1"/>
    <col min="3349" max="3349" width="14.140625" style="168" customWidth="1"/>
    <col min="3350" max="3350" width="15.28515625" style="168" customWidth="1"/>
    <col min="3351" max="3351" width="15.85546875" style="168" customWidth="1"/>
    <col min="3352" max="3352" width="14.140625" style="168" bestFit="1" customWidth="1"/>
    <col min="3353" max="3353" width="14.42578125" style="168" customWidth="1"/>
    <col min="3354" max="3354" width="14.140625" style="168" bestFit="1" customWidth="1"/>
    <col min="3355" max="3589" width="12.140625" style="168"/>
    <col min="3590" max="3590" width="29.140625" style="168" customWidth="1"/>
    <col min="3591" max="3604" width="13.28515625" style="168" customWidth="1"/>
    <col min="3605" max="3605" width="14.140625" style="168" customWidth="1"/>
    <col min="3606" max="3606" width="15.28515625" style="168" customWidth="1"/>
    <col min="3607" max="3607" width="15.85546875" style="168" customWidth="1"/>
    <col min="3608" max="3608" width="14.140625" style="168" bestFit="1" customWidth="1"/>
    <col min="3609" max="3609" width="14.42578125" style="168" customWidth="1"/>
    <col min="3610" max="3610" width="14.140625" style="168" bestFit="1" customWidth="1"/>
    <col min="3611" max="3845" width="12.140625" style="168"/>
    <col min="3846" max="3846" width="29.140625" style="168" customWidth="1"/>
    <col min="3847" max="3860" width="13.28515625" style="168" customWidth="1"/>
    <col min="3861" max="3861" width="14.140625" style="168" customWidth="1"/>
    <col min="3862" max="3862" width="15.28515625" style="168" customWidth="1"/>
    <col min="3863" max="3863" width="15.85546875" style="168" customWidth="1"/>
    <col min="3864" max="3864" width="14.140625" style="168" bestFit="1" customWidth="1"/>
    <col min="3865" max="3865" width="14.42578125" style="168" customWidth="1"/>
    <col min="3866" max="3866" width="14.140625" style="168" bestFit="1" customWidth="1"/>
    <col min="3867" max="4101" width="12.140625" style="168"/>
    <col min="4102" max="4102" width="29.140625" style="168" customWidth="1"/>
    <col min="4103" max="4116" width="13.28515625" style="168" customWidth="1"/>
    <col min="4117" max="4117" width="14.140625" style="168" customWidth="1"/>
    <col min="4118" max="4118" width="15.28515625" style="168" customWidth="1"/>
    <col min="4119" max="4119" width="15.85546875" style="168" customWidth="1"/>
    <col min="4120" max="4120" width="14.140625" style="168" bestFit="1" customWidth="1"/>
    <col min="4121" max="4121" width="14.42578125" style="168" customWidth="1"/>
    <col min="4122" max="4122" width="14.140625" style="168" bestFit="1" customWidth="1"/>
    <col min="4123" max="4357" width="12.140625" style="168"/>
    <col min="4358" max="4358" width="29.140625" style="168" customWidth="1"/>
    <col min="4359" max="4372" width="13.28515625" style="168" customWidth="1"/>
    <col min="4373" max="4373" width="14.140625" style="168" customWidth="1"/>
    <col min="4374" max="4374" width="15.28515625" style="168" customWidth="1"/>
    <col min="4375" max="4375" width="15.85546875" style="168" customWidth="1"/>
    <col min="4376" max="4376" width="14.140625" style="168" bestFit="1" customWidth="1"/>
    <col min="4377" max="4377" width="14.42578125" style="168" customWidth="1"/>
    <col min="4378" max="4378" width="14.140625" style="168" bestFit="1" customWidth="1"/>
    <col min="4379" max="4613" width="12.140625" style="168"/>
    <col min="4614" max="4614" width="29.140625" style="168" customWidth="1"/>
    <col min="4615" max="4628" width="13.28515625" style="168" customWidth="1"/>
    <col min="4629" max="4629" width="14.140625" style="168" customWidth="1"/>
    <col min="4630" max="4630" width="15.28515625" style="168" customWidth="1"/>
    <col min="4631" max="4631" width="15.85546875" style="168" customWidth="1"/>
    <col min="4632" max="4632" width="14.140625" style="168" bestFit="1" customWidth="1"/>
    <col min="4633" max="4633" width="14.42578125" style="168" customWidth="1"/>
    <col min="4634" max="4634" width="14.140625" style="168" bestFit="1" customWidth="1"/>
    <col min="4635" max="4869" width="12.140625" style="168"/>
    <col min="4870" max="4870" width="29.140625" style="168" customWidth="1"/>
    <col min="4871" max="4884" width="13.28515625" style="168" customWidth="1"/>
    <col min="4885" max="4885" width="14.140625" style="168" customWidth="1"/>
    <col min="4886" max="4886" width="15.28515625" style="168" customWidth="1"/>
    <col min="4887" max="4887" width="15.85546875" style="168" customWidth="1"/>
    <col min="4888" max="4888" width="14.140625" style="168" bestFit="1" customWidth="1"/>
    <col min="4889" max="4889" width="14.42578125" style="168" customWidth="1"/>
    <col min="4890" max="4890" width="14.140625" style="168" bestFit="1" customWidth="1"/>
    <col min="4891" max="5125" width="12.140625" style="168"/>
    <col min="5126" max="5126" width="29.140625" style="168" customWidth="1"/>
    <col min="5127" max="5140" width="13.28515625" style="168" customWidth="1"/>
    <col min="5141" max="5141" width="14.140625" style="168" customWidth="1"/>
    <col min="5142" max="5142" width="15.28515625" style="168" customWidth="1"/>
    <col min="5143" max="5143" width="15.85546875" style="168" customWidth="1"/>
    <col min="5144" max="5144" width="14.140625" style="168" bestFit="1" customWidth="1"/>
    <col min="5145" max="5145" width="14.42578125" style="168" customWidth="1"/>
    <col min="5146" max="5146" width="14.140625" style="168" bestFit="1" customWidth="1"/>
    <col min="5147" max="5381" width="12.140625" style="168"/>
    <col min="5382" max="5382" width="29.140625" style="168" customWidth="1"/>
    <col min="5383" max="5396" width="13.28515625" style="168" customWidth="1"/>
    <col min="5397" max="5397" width="14.140625" style="168" customWidth="1"/>
    <col min="5398" max="5398" width="15.28515625" style="168" customWidth="1"/>
    <col min="5399" max="5399" width="15.85546875" style="168" customWidth="1"/>
    <col min="5400" max="5400" width="14.140625" style="168" bestFit="1" customWidth="1"/>
    <col min="5401" max="5401" width="14.42578125" style="168" customWidth="1"/>
    <col min="5402" max="5402" width="14.140625" style="168" bestFit="1" customWidth="1"/>
    <col min="5403" max="5637" width="12.140625" style="168"/>
    <col min="5638" max="5638" width="29.140625" style="168" customWidth="1"/>
    <col min="5639" max="5652" width="13.28515625" style="168" customWidth="1"/>
    <col min="5653" max="5653" width="14.140625" style="168" customWidth="1"/>
    <col min="5654" max="5654" width="15.28515625" style="168" customWidth="1"/>
    <col min="5655" max="5655" width="15.85546875" style="168" customWidth="1"/>
    <col min="5656" max="5656" width="14.140625" style="168" bestFit="1" customWidth="1"/>
    <col min="5657" max="5657" width="14.42578125" style="168" customWidth="1"/>
    <col min="5658" max="5658" width="14.140625" style="168" bestFit="1" customWidth="1"/>
    <col min="5659" max="5893" width="12.140625" style="168"/>
    <col min="5894" max="5894" width="29.140625" style="168" customWidth="1"/>
    <col min="5895" max="5908" width="13.28515625" style="168" customWidth="1"/>
    <col min="5909" max="5909" width="14.140625" style="168" customWidth="1"/>
    <col min="5910" max="5910" width="15.28515625" style="168" customWidth="1"/>
    <col min="5911" max="5911" width="15.85546875" style="168" customWidth="1"/>
    <col min="5912" max="5912" width="14.140625" style="168" bestFit="1" customWidth="1"/>
    <col min="5913" max="5913" width="14.42578125" style="168" customWidth="1"/>
    <col min="5914" max="5914" width="14.140625" style="168" bestFit="1" customWidth="1"/>
    <col min="5915" max="6149" width="12.140625" style="168"/>
    <col min="6150" max="6150" width="29.140625" style="168" customWidth="1"/>
    <col min="6151" max="6164" width="13.28515625" style="168" customWidth="1"/>
    <col min="6165" max="6165" width="14.140625" style="168" customWidth="1"/>
    <col min="6166" max="6166" width="15.28515625" style="168" customWidth="1"/>
    <col min="6167" max="6167" width="15.85546875" style="168" customWidth="1"/>
    <col min="6168" max="6168" width="14.140625" style="168" bestFit="1" customWidth="1"/>
    <col min="6169" max="6169" width="14.42578125" style="168" customWidth="1"/>
    <col min="6170" max="6170" width="14.140625" style="168" bestFit="1" customWidth="1"/>
    <col min="6171" max="6405" width="12.140625" style="168"/>
    <col min="6406" max="6406" width="29.140625" style="168" customWidth="1"/>
    <col min="6407" max="6420" width="13.28515625" style="168" customWidth="1"/>
    <col min="6421" max="6421" width="14.140625" style="168" customWidth="1"/>
    <col min="6422" max="6422" width="15.28515625" style="168" customWidth="1"/>
    <col min="6423" max="6423" width="15.85546875" style="168" customWidth="1"/>
    <col min="6424" max="6424" width="14.140625" style="168" bestFit="1" customWidth="1"/>
    <col min="6425" max="6425" width="14.42578125" style="168" customWidth="1"/>
    <col min="6426" max="6426" width="14.140625" style="168" bestFit="1" customWidth="1"/>
    <col min="6427" max="6661" width="12.140625" style="168"/>
    <col min="6662" max="6662" width="29.140625" style="168" customWidth="1"/>
    <col min="6663" max="6676" width="13.28515625" style="168" customWidth="1"/>
    <col min="6677" max="6677" width="14.140625" style="168" customWidth="1"/>
    <col min="6678" max="6678" width="15.28515625" style="168" customWidth="1"/>
    <col min="6679" max="6679" width="15.85546875" style="168" customWidth="1"/>
    <col min="6680" max="6680" width="14.140625" style="168" bestFit="1" customWidth="1"/>
    <col min="6681" max="6681" width="14.42578125" style="168" customWidth="1"/>
    <col min="6682" max="6682" width="14.140625" style="168" bestFit="1" customWidth="1"/>
    <col min="6683" max="6917" width="12.140625" style="168"/>
    <col min="6918" max="6918" width="29.140625" style="168" customWidth="1"/>
    <col min="6919" max="6932" width="13.28515625" style="168" customWidth="1"/>
    <col min="6933" max="6933" width="14.140625" style="168" customWidth="1"/>
    <col min="6934" max="6934" width="15.28515625" style="168" customWidth="1"/>
    <col min="6935" max="6935" width="15.85546875" style="168" customWidth="1"/>
    <col min="6936" max="6936" width="14.140625" style="168" bestFit="1" customWidth="1"/>
    <col min="6937" max="6937" width="14.42578125" style="168" customWidth="1"/>
    <col min="6938" max="6938" width="14.140625" style="168" bestFit="1" customWidth="1"/>
    <col min="6939" max="7173" width="12.140625" style="168"/>
    <col min="7174" max="7174" width="29.140625" style="168" customWidth="1"/>
    <col min="7175" max="7188" width="13.28515625" style="168" customWidth="1"/>
    <col min="7189" max="7189" width="14.140625" style="168" customWidth="1"/>
    <col min="7190" max="7190" width="15.28515625" style="168" customWidth="1"/>
    <col min="7191" max="7191" width="15.85546875" style="168" customWidth="1"/>
    <col min="7192" max="7192" width="14.140625" style="168" bestFit="1" customWidth="1"/>
    <col min="7193" max="7193" width="14.42578125" style="168" customWidth="1"/>
    <col min="7194" max="7194" width="14.140625" style="168" bestFit="1" customWidth="1"/>
    <col min="7195" max="7429" width="12.140625" style="168"/>
    <col min="7430" max="7430" width="29.140625" style="168" customWidth="1"/>
    <col min="7431" max="7444" width="13.28515625" style="168" customWidth="1"/>
    <col min="7445" max="7445" width="14.140625" style="168" customWidth="1"/>
    <col min="7446" max="7446" width="15.28515625" style="168" customWidth="1"/>
    <col min="7447" max="7447" width="15.85546875" style="168" customWidth="1"/>
    <col min="7448" max="7448" width="14.140625" style="168" bestFit="1" customWidth="1"/>
    <col min="7449" max="7449" width="14.42578125" style="168" customWidth="1"/>
    <col min="7450" max="7450" width="14.140625" style="168" bestFit="1" customWidth="1"/>
    <col min="7451" max="7685" width="12.140625" style="168"/>
    <col min="7686" max="7686" width="29.140625" style="168" customWidth="1"/>
    <col min="7687" max="7700" width="13.28515625" style="168" customWidth="1"/>
    <col min="7701" max="7701" width="14.140625" style="168" customWidth="1"/>
    <col min="7702" max="7702" width="15.28515625" style="168" customWidth="1"/>
    <col min="7703" max="7703" width="15.85546875" style="168" customWidth="1"/>
    <col min="7704" max="7704" width="14.140625" style="168" bestFit="1" customWidth="1"/>
    <col min="7705" max="7705" width="14.42578125" style="168" customWidth="1"/>
    <col min="7706" max="7706" width="14.140625" style="168" bestFit="1" customWidth="1"/>
    <col min="7707" max="7941" width="12.140625" style="168"/>
    <col min="7942" max="7942" width="29.140625" style="168" customWidth="1"/>
    <col min="7943" max="7956" width="13.28515625" style="168" customWidth="1"/>
    <col min="7957" max="7957" width="14.140625" style="168" customWidth="1"/>
    <col min="7958" max="7958" width="15.28515625" style="168" customWidth="1"/>
    <col min="7959" max="7959" width="15.85546875" style="168" customWidth="1"/>
    <col min="7960" max="7960" width="14.140625" style="168" bestFit="1" customWidth="1"/>
    <col min="7961" max="7961" width="14.42578125" style="168" customWidth="1"/>
    <col min="7962" max="7962" width="14.140625" style="168" bestFit="1" customWidth="1"/>
    <col min="7963" max="8197" width="12.140625" style="168"/>
    <col min="8198" max="8198" width="29.140625" style="168" customWidth="1"/>
    <col min="8199" max="8212" width="13.28515625" style="168" customWidth="1"/>
    <col min="8213" max="8213" width="14.140625" style="168" customWidth="1"/>
    <col min="8214" max="8214" width="15.28515625" style="168" customWidth="1"/>
    <col min="8215" max="8215" width="15.85546875" style="168" customWidth="1"/>
    <col min="8216" max="8216" width="14.140625" style="168" bestFit="1" customWidth="1"/>
    <col min="8217" max="8217" width="14.42578125" style="168" customWidth="1"/>
    <col min="8218" max="8218" width="14.140625" style="168" bestFit="1" customWidth="1"/>
    <col min="8219" max="8453" width="12.140625" style="168"/>
    <col min="8454" max="8454" width="29.140625" style="168" customWidth="1"/>
    <col min="8455" max="8468" width="13.28515625" style="168" customWidth="1"/>
    <col min="8469" max="8469" width="14.140625" style="168" customWidth="1"/>
    <col min="8470" max="8470" width="15.28515625" style="168" customWidth="1"/>
    <col min="8471" max="8471" width="15.85546875" style="168" customWidth="1"/>
    <col min="8472" max="8472" width="14.140625" style="168" bestFit="1" customWidth="1"/>
    <col min="8473" max="8473" width="14.42578125" style="168" customWidth="1"/>
    <col min="8474" max="8474" width="14.140625" style="168" bestFit="1" customWidth="1"/>
    <col min="8475" max="8709" width="12.140625" style="168"/>
    <col min="8710" max="8710" width="29.140625" style="168" customWidth="1"/>
    <col min="8711" max="8724" width="13.28515625" style="168" customWidth="1"/>
    <col min="8725" max="8725" width="14.140625" style="168" customWidth="1"/>
    <col min="8726" max="8726" width="15.28515625" style="168" customWidth="1"/>
    <col min="8727" max="8727" width="15.85546875" style="168" customWidth="1"/>
    <col min="8728" max="8728" width="14.140625" style="168" bestFit="1" customWidth="1"/>
    <col min="8729" max="8729" width="14.42578125" style="168" customWidth="1"/>
    <col min="8730" max="8730" width="14.140625" style="168" bestFit="1" customWidth="1"/>
    <col min="8731" max="8965" width="12.140625" style="168"/>
    <col min="8966" max="8966" width="29.140625" style="168" customWidth="1"/>
    <col min="8967" max="8980" width="13.28515625" style="168" customWidth="1"/>
    <col min="8981" max="8981" width="14.140625" style="168" customWidth="1"/>
    <col min="8982" max="8982" width="15.28515625" style="168" customWidth="1"/>
    <col min="8983" max="8983" width="15.85546875" style="168" customWidth="1"/>
    <col min="8984" max="8984" width="14.140625" style="168" bestFit="1" customWidth="1"/>
    <col min="8985" max="8985" width="14.42578125" style="168" customWidth="1"/>
    <col min="8986" max="8986" width="14.140625" style="168" bestFit="1" customWidth="1"/>
    <col min="8987" max="9221" width="12.140625" style="168"/>
    <col min="9222" max="9222" width="29.140625" style="168" customWidth="1"/>
    <col min="9223" max="9236" width="13.28515625" style="168" customWidth="1"/>
    <col min="9237" max="9237" width="14.140625" style="168" customWidth="1"/>
    <col min="9238" max="9238" width="15.28515625" style="168" customWidth="1"/>
    <col min="9239" max="9239" width="15.85546875" style="168" customWidth="1"/>
    <col min="9240" max="9240" width="14.140625" style="168" bestFit="1" customWidth="1"/>
    <col min="9241" max="9241" width="14.42578125" style="168" customWidth="1"/>
    <col min="9242" max="9242" width="14.140625" style="168" bestFit="1" customWidth="1"/>
    <col min="9243" max="9477" width="12.140625" style="168"/>
    <col min="9478" max="9478" width="29.140625" style="168" customWidth="1"/>
    <col min="9479" max="9492" width="13.28515625" style="168" customWidth="1"/>
    <col min="9493" max="9493" width="14.140625" style="168" customWidth="1"/>
    <col min="9494" max="9494" width="15.28515625" style="168" customWidth="1"/>
    <col min="9495" max="9495" width="15.85546875" style="168" customWidth="1"/>
    <col min="9496" max="9496" width="14.140625" style="168" bestFit="1" customWidth="1"/>
    <col min="9497" max="9497" width="14.42578125" style="168" customWidth="1"/>
    <col min="9498" max="9498" width="14.140625" style="168" bestFit="1" customWidth="1"/>
    <col min="9499" max="9733" width="12.140625" style="168"/>
    <col min="9734" max="9734" width="29.140625" style="168" customWidth="1"/>
    <col min="9735" max="9748" width="13.28515625" style="168" customWidth="1"/>
    <col min="9749" max="9749" width="14.140625" style="168" customWidth="1"/>
    <col min="9750" max="9750" width="15.28515625" style="168" customWidth="1"/>
    <col min="9751" max="9751" width="15.85546875" style="168" customWidth="1"/>
    <col min="9752" max="9752" width="14.140625" style="168" bestFit="1" customWidth="1"/>
    <col min="9753" max="9753" width="14.42578125" style="168" customWidth="1"/>
    <col min="9754" max="9754" width="14.140625" style="168" bestFit="1" customWidth="1"/>
    <col min="9755" max="9989" width="12.140625" style="168"/>
    <col min="9990" max="9990" width="29.140625" style="168" customWidth="1"/>
    <col min="9991" max="10004" width="13.28515625" style="168" customWidth="1"/>
    <col min="10005" max="10005" width="14.140625" style="168" customWidth="1"/>
    <col min="10006" max="10006" width="15.28515625" style="168" customWidth="1"/>
    <col min="10007" max="10007" width="15.85546875" style="168" customWidth="1"/>
    <col min="10008" max="10008" width="14.140625" style="168" bestFit="1" customWidth="1"/>
    <col min="10009" max="10009" width="14.42578125" style="168" customWidth="1"/>
    <col min="10010" max="10010" width="14.140625" style="168" bestFit="1" customWidth="1"/>
    <col min="10011" max="10245" width="12.140625" style="168"/>
    <col min="10246" max="10246" width="29.140625" style="168" customWidth="1"/>
    <col min="10247" max="10260" width="13.28515625" style="168" customWidth="1"/>
    <col min="10261" max="10261" width="14.140625" style="168" customWidth="1"/>
    <col min="10262" max="10262" width="15.28515625" style="168" customWidth="1"/>
    <col min="10263" max="10263" width="15.85546875" style="168" customWidth="1"/>
    <col min="10264" max="10264" width="14.140625" style="168" bestFit="1" customWidth="1"/>
    <col min="10265" max="10265" width="14.42578125" style="168" customWidth="1"/>
    <col min="10266" max="10266" width="14.140625" style="168" bestFit="1" customWidth="1"/>
    <col min="10267" max="10501" width="12.140625" style="168"/>
    <col min="10502" max="10502" width="29.140625" style="168" customWidth="1"/>
    <col min="10503" max="10516" width="13.28515625" style="168" customWidth="1"/>
    <col min="10517" max="10517" width="14.140625" style="168" customWidth="1"/>
    <col min="10518" max="10518" width="15.28515625" style="168" customWidth="1"/>
    <col min="10519" max="10519" width="15.85546875" style="168" customWidth="1"/>
    <col min="10520" max="10520" width="14.140625" style="168" bestFit="1" customWidth="1"/>
    <col min="10521" max="10521" width="14.42578125" style="168" customWidth="1"/>
    <col min="10522" max="10522" width="14.140625" style="168" bestFit="1" customWidth="1"/>
    <col min="10523" max="10757" width="12.140625" style="168"/>
    <col min="10758" max="10758" width="29.140625" style="168" customWidth="1"/>
    <col min="10759" max="10772" width="13.28515625" style="168" customWidth="1"/>
    <col min="10773" max="10773" width="14.140625" style="168" customWidth="1"/>
    <col min="10774" max="10774" width="15.28515625" style="168" customWidth="1"/>
    <col min="10775" max="10775" width="15.85546875" style="168" customWidth="1"/>
    <col min="10776" max="10776" width="14.140625" style="168" bestFit="1" customWidth="1"/>
    <col min="10777" max="10777" width="14.42578125" style="168" customWidth="1"/>
    <col min="10778" max="10778" width="14.140625" style="168" bestFit="1" customWidth="1"/>
    <col min="10779" max="11013" width="12.140625" style="168"/>
    <col min="11014" max="11014" width="29.140625" style="168" customWidth="1"/>
    <col min="11015" max="11028" width="13.28515625" style="168" customWidth="1"/>
    <col min="11029" max="11029" width="14.140625" style="168" customWidth="1"/>
    <col min="11030" max="11030" width="15.28515625" style="168" customWidth="1"/>
    <col min="11031" max="11031" width="15.85546875" style="168" customWidth="1"/>
    <col min="11032" max="11032" width="14.140625" style="168" bestFit="1" customWidth="1"/>
    <col min="11033" max="11033" width="14.42578125" style="168" customWidth="1"/>
    <col min="11034" max="11034" width="14.140625" style="168" bestFit="1" customWidth="1"/>
    <col min="11035" max="11269" width="12.140625" style="168"/>
    <col min="11270" max="11270" width="29.140625" style="168" customWidth="1"/>
    <col min="11271" max="11284" width="13.28515625" style="168" customWidth="1"/>
    <col min="11285" max="11285" width="14.140625" style="168" customWidth="1"/>
    <col min="11286" max="11286" width="15.28515625" style="168" customWidth="1"/>
    <col min="11287" max="11287" width="15.85546875" style="168" customWidth="1"/>
    <col min="11288" max="11288" width="14.140625" style="168" bestFit="1" customWidth="1"/>
    <col min="11289" max="11289" width="14.42578125" style="168" customWidth="1"/>
    <col min="11290" max="11290" width="14.140625" style="168" bestFit="1" customWidth="1"/>
    <col min="11291" max="11525" width="12.140625" style="168"/>
    <col min="11526" max="11526" width="29.140625" style="168" customWidth="1"/>
    <col min="11527" max="11540" width="13.28515625" style="168" customWidth="1"/>
    <col min="11541" max="11541" width="14.140625" style="168" customWidth="1"/>
    <col min="11542" max="11542" width="15.28515625" style="168" customWidth="1"/>
    <col min="11543" max="11543" width="15.85546875" style="168" customWidth="1"/>
    <col min="11544" max="11544" width="14.140625" style="168" bestFit="1" customWidth="1"/>
    <col min="11545" max="11545" width="14.42578125" style="168" customWidth="1"/>
    <col min="11546" max="11546" width="14.140625" style="168" bestFit="1" customWidth="1"/>
    <col min="11547" max="11781" width="12.140625" style="168"/>
    <col min="11782" max="11782" width="29.140625" style="168" customWidth="1"/>
    <col min="11783" max="11796" width="13.28515625" style="168" customWidth="1"/>
    <col min="11797" max="11797" width="14.140625" style="168" customWidth="1"/>
    <col min="11798" max="11798" width="15.28515625" style="168" customWidth="1"/>
    <col min="11799" max="11799" width="15.85546875" style="168" customWidth="1"/>
    <col min="11800" max="11800" width="14.140625" style="168" bestFit="1" customWidth="1"/>
    <col min="11801" max="11801" width="14.42578125" style="168" customWidth="1"/>
    <col min="11802" max="11802" width="14.140625" style="168" bestFit="1" customWidth="1"/>
    <col min="11803" max="12037" width="12.140625" style="168"/>
    <col min="12038" max="12038" width="29.140625" style="168" customWidth="1"/>
    <col min="12039" max="12052" width="13.28515625" style="168" customWidth="1"/>
    <col min="12053" max="12053" width="14.140625" style="168" customWidth="1"/>
    <col min="12054" max="12054" width="15.28515625" style="168" customWidth="1"/>
    <col min="12055" max="12055" width="15.85546875" style="168" customWidth="1"/>
    <col min="12056" max="12056" width="14.140625" style="168" bestFit="1" customWidth="1"/>
    <col min="12057" max="12057" width="14.42578125" style="168" customWidth="1"/>
    <col min="12058" max="12058" width="14.140625" style="168" bestFit="1" customWidth="1"/>
    <col min="12059" max="12293" width="12.140625" style="168"/>
    <col min="12294" max="12294" width="29.140625" style="168" customWidth="1"/>
    <col min="12295" max="12308" width="13.28515625" style="168" customWidth="1"/>
    <col min="12309" max="12309" width="14.140625" style="168" customWidth="1"/>
    <col min="12310" max="12310" width="15.28515625" style="168" customWidth="1"/>
    <col min="12311" max="12311" width="15.85546875" style="168" customWidth="1"/>
    <col min="12312" max="12312" width="14.140625" style="168" bestFit="1" customWidth="1"/>
    <col min="12313" max="12313" width="14.42578125" style="168" customWidth="1"/>
    <col min="12314" max="12314" width="14.140625" style="168" bestFit="1" customWidth="1"/>
    <col min="12315" max="12549" width="12.140625" style="168"/>
    <col min="12550" max="12550" width="29.140625" style="168" customWidth="1"/>
    <col min="12551" max="12564" width="13.28515625" style="168" customWidth="1"/>
    <col min="12565" max="12565" width="14.140625" style="168" customWidth="1"/>
    <col min="12566" max="12566" width="15.28515625" style="168" customWidth="1"/>
    <col min="12567" max="12567" width="15.85546875" style="168" customWidth="1"/>
    <col min="12568" max="12568" width="14.140625" style="168" bestFit="1" customWidth="1"/>
    <col min="12569" max="12569" width="14.42578125" style="168" customWidth="1"/>
    <col min="12570" max="12570" width="14.140625" style="168" bestFit="1" customWidth="1"/>
    <col min="12571" max="12805" width="12.140625" style="168"/>
    <col min="12806" max="12806" width="29.140625" style="168" customWidth="1"/>
    <col min="12807" max="12820" width="13.28515625" style="168" customWidth="1"/>
    <col min="12821" max="12821" width="14.140625" style="168" customWidth="1"/>
    <col min="12822" max="12822" width="15.28515625" style="168" customWidth="1"/>
    <col min="12823" max="12823" width="15.85546875" style="168" customWidth="1"/>
    <col min="12824" max="12824" width="14.140625" style="168" bestFit="1" customWidth="1"/>
    <col min="12825" max="12825" width="14.42578125" style="168" customWidth="1"/>
    <col min="12826" max="12826" width="14.140625" style="168" bestFit="1" customWidth="1"/>
    <col min="12827" max="13061" width="12.140625" style="168"/>
    <col min="13062" max="13062" width="29.140625" style="168" customWidth="1"/>
    <col min="13063" max="13076" width="13.28515625" style="168" customWidth="1"/>
    <col min="13077" max="13077" width="14.140625" style="168" customWidth="1"/>
    <col min="13078" max="13078" width="15.28515625" style="168" customWidth="1"/>
    <col min="13079" max="13079" width="15.85546875" style="168" customWidth="1"/>
    <col min="13080" max="13080" width="14.140625" style="168" bestFit="1" customWidth="1"/>
    <col min="13081" max="13081" width="14.42578125" style="168" customWidth="1"/>
    <col min="13082" max="13082" width="14.140625" style="168" bestFit="1" customWidth="1"/>
    <col min="13083" max="13317" width="12.140625" style="168"/>
    <col min="13318" max="13318" width="29.140625" style="168" customWidth="1"/>
    <col min="13319" max="13332" width="13.28515625" style="168" customWidth="1"/>
    <col min="13333" max="13333" width="14.140625" style="168" customWidth="1"/>
    <col min="13334" max="13334" width="15.28515625" style="168" customWidth="1"/>
    <col min="13335" max="13335" width="15.85546875" style="168" customWidth="1"/>
    <col min="13336" max="13336" width="14.140625" style="168" bestFit="1" customWidth="1"/>
    <col min="13337" max="13337" width="14.42578125" style="168" customWidth="1"/>
    <col min="13338" max="13338" width="14.140625" style="168" bestFit="1" customWidth="1"/>
    <col min="13339" max="13573" width="12.140625" style="168"/>
    <col min="13574" max="13574" width="29.140625" style="168" customWidth="1"/>
    <col min="13575" max="13588" width="13.28515625" style="168" customWidth="1"/>
    <col min="13589" max="13589" width="14.140625" style="168" customWidth="1"/>
    <col min="13590" max="13590" width="15.28515625" style="168" customWidth="1"/>
    <col min="13591" max="13591" width="15.85546875" style="168" customWidth="1"/>
    <col min="13592" max="13592" width="14.140625" style="168" bestFit="1" customWidth="1"/>
    <col min="13593" max="13593" width="14.42578125" style="168" customWidth="1"/>
    <col min="13594" max="13594" width="14.140625" style="168" bestFit="1" customWidth="1"/>
    <col min="13595" max="13829" width="12.140625" style="168"/>
    <col min="13830" max="13830" width="29.140625" style="168" customWidth="1"/>
    <col min="13831" max="13844" width="13.28515625" style="168" customWidth="1"/>
    <col min="13845" max="13845" width="14.140625" style="168" customWidth="1"/>
    <col min="13846" max="13846" width="15.28515625" style="168" customWidth="1"/>
    <col min="13847" max="13847" width="15.85546875" style="168" customWidth="1"/>
    <col min="13848" max="13848" width="14.140625" style="168" bestFit="1" customWidth="1"/>
    <col min="13849" max="13849" width="14.42578125" style="168" customWidth="1"/>
    <col min="13850" max="13850" width="14.140625" style="168" bestFit="1" customWidth="1"/>
    <col min="13851" max="14085" width="12.140625" style="168"/>
    <col min="14086" max="14086" width="29.140625" style="168" customWidth="1"/>
    <col min="14087" max="14100" width="13.28515625" style="168" customWidth="1"/>
    <col min="14101" max="14101" width="14.140625" style="168" customWidth="1"/>
    <col min="14102" max="14102" width="15.28515625" style="168" customWidth="1"/>
    <col min="14103" max="14103" width="15.85546875" style="168" customWidth="1"/>
    <col min="14104" max="14104" width="14.140625" style="168" bestFit="1" customWidth="1"/>
    <col min="14105" max="14105" width="14.42578125" style="168" customWidth="1"/>
    <col min="14106" max="14106" width="14.140625" style="168" bestFit="1" customWidth="1"/>
    <col min="14107" max="14341" width="12.140625" style="168"/>
    <col min="14342" max="14342" width="29.140625" style="168" customWidth="1"/>
    <col min="14343" max="14356" width="13.28515625" style="168" customWidth="1"/>
    <col min="14357" max="14357" width="14.140625" style="168" customWidth="1"/>
    <col min="14358" max="14358" width="15.28515625" style="168" customWidth="1"/>
    <col min="14359" max="14359" width="15.85546875" style="168" customWidth="1"/>
    <col min="14360" max="14360" width="14.140625" style="168" bestFit="1" customWidth="1"/>
    <col min="14361" max="14361" width="14.42578125" style="168" customWidth="1"/>
    <col min="14362" max="14362" width="14.140625" style="168" bestFit="1" customWidth="1"/>
    <col min="14363" max="14597" width="12.140625" style="168"/>
    <col min="14598" max="14598" width="29.140625" style="168" customWidth="1"/>
    <col min="14599" max="14612" width="13.28515625" style="168" customWidth="1"/>
    <col min="14613" max="14613" width="14.140625" style="168" customWidth="1"/>
    <col min="14614" max="14614" width="15.28515625" style="168" customWidth="1"/>
    <col min="14615" max="14615" width="15.85546875" style="168" customWidth="1"/>
    <col min="14616" max="14616" width="14.140625" style="168" bestFit="1" customWidth="1"/>
    <col min="14617" max="14617" width="14.42578125" style="168" customWidth="1"/>
    <col min="14618" max="14618" width="14.140625" style="168" bestFit="1" customWidth="1"/>
    <col min="14619" max="14853" width="12.140625" style="168"/>
    <col min="14854" max="14854" width="29.140625" style="168" customWidth="1"/>
    <col min="14855" max="14868" width="13.28515625" style="168" customWidth="1"/>
    <col min="14869" max="14869" width="14.140625" style="168" customWidth="1"/>
    <col min="14870" max="14870" width="15.28515625" style="168" customWidth="1"/>
    <col min="14871" max="14871" width="15.85546875" style="168" customWidth="1"/>
    <col min="14872" max="14872" width="14.140625" style="168" bestFit="1" customWidth="1"/>
    <col min="14873" max="14873" width="14.42578125" style="168" customWidth="1"/>
    <col min="14874" max="14874" width="14.140625" style="168" bestFit="1" customWidth="1"/>
    <col min="14875" max="15109" width="12.140625" style="168"/>
    <col min="15110" max="15110" width="29.140625" style="168" customWidth="1"/>
    <col min="15111" max="15124" width="13.28515625" style="168" customWidth="1"/>
    <col min="15125" max="15125" width="14.140625" style="168" customWidth="1"/>
    <col min="15126" max="15126" width="15.28515625" style="168" customWidth="1"/>
    <col min="15127" max="15127" width="15.85546875" style="168" customWidth="1"/>
    <col min="15128" max="15128" width="14.140625" style="168" bestFit="1" customWidth="1"/>
    <col min="15129" max="15129" width="14.42578125" style="168" customWidth="1"/>
    <col min="15130" max="15130" width="14.140625" style="168" bestFit="1" customWidth="1"/>
    <col min="15131" max="15365" width="12.140625" style="168"/>
    <col min="15366" max="15366" width="29.140625" style="168" customWidth="1"/>
    <col min="15367" max="15380" width="13.28515625" style="168" customWidth="1"/>
    <col min="15381" max="15381" width="14.140625" style="168" customWidth="1"/>
    <col min="15382" max="15382" width="15.28515625" style="168" customWidth="1"/>
    <col min="15383" max="15383" width="15.85546875" style="168" customWidth="1"/>
    <col min="15384" max="15384" width="14.140625" style="168" bestFit="1" customWidth="1"/>
    <col min="15385" max="15385" width="14.42578125" style="168" customWidth="1"/>
    <col min="15386" max="15386" width="14.140625" style="168" bestFit="1" customWidth="1"/>
    <col min="15387" max="15621" width="12.140625" style="168"/>
    <col min="15622" max="15622" width="29.140625" style="168" customWidth="1"/>
    <col min="15623" max="15636" width="13.28515625" style="168" customWidth="1"/>
    <col min="15637" max="15637" width="14.140625" style="168" customWidth="1"/>
    <col min="15638" max="15638" width="15.28515625" style="168" customWidth="1"/>
    <col min="15639" max="15639" width="15.85546875" style="168" customWidth="1"/>
    <col min="15640" max="15640" width="14.140625" style="168" bestFit="1" customWidth="1"/>
    <col min="15641" max="15641" width="14.42578125" style="168" customWidth="1"/>
    <col min="15642" max="15642" width="14.140625" style="168" bestFit="1" customWidth="1"/>
    <col min="15643" max="15877" width="12.140625" style="168"/>
    <col min="15878" max="15878" width="29.140625" style="168" customWidth="1"/>
    <col min="15879" max="15892" width="13.28515625" style="168" customWidth="1"/>
    <col min="15893" max="15893" width="14.140625" style="168" customWidth="1"/>
    <col min="15894" max="15894" width="15.28515625" style="168" customWidth="1"/>
    <col min="15895" max="15895" width="15.85546875" style="168" customWidth="1"/>
    <col min="15896" max="15896" width="14.140625" style="168" bestFit="1" customWidth="1"/>
    <col min="15897" max="15897" width="14.42578125" style="168" customWidth="1"/>
    <col min="15898" max="15898" width="14.140625" style="168" bestFit="1" customWidth="1"/>
    <col min="15899" max="16133" width="12.140625" style="168"/>
    <col min="16134" max="16134" width="29.140625" style="168" customWidth="1"/>
    <col min="16135" max="16148" width="13.28515625" style="168" customWidth="1"/>
    <col min="16149" max="16149" width="14.140625" style="168" customWidth="1"/>
    <col min="16150" max="16150" width="15.28515625" style="168" customWidth="1"/>
    <col min="16151" max="16151" width="15.85546875" style="168" customWidth="1"/>
    <col min="16152" max="16152" width="14.140625" style="168" bestFit="1" customWidth="1"/>
    <col min="16153" max="16153" width="14.42578125" style="168" customWidth="1"/>
    <col min="16154" max="16154" width="14.140625" style="168" bestFit="1" customWidth="1"/>
    <col min="16155" max="16384" width="12.140625" style="168"/>
  </cols>
  <sheetData>
    <row r="1" spans="1:22" x14ac:dyDescent="0.25">
      <c r="A1" s="21" t="s">
        <v>30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Q1" s="166"/>
      <c r="R1" s="166"/>
      <c r="S1" s="166"/>
      <c r="T1" s="166"/>
    </row>
    <row r="2" spans="1:22" x14ac:dyDescent="0.25">
      <c r="A2" s="169" t="s">
        <v>136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Q2" s="166"/>
      <c r="R2" s="166"/>
      <c r="S2" s="166"/>
      <c r="T2" s="166"/>
    </row>
    <row r="3" spans="1:22" x14ac:dyDescent="0.25">
      <c r="A3" s="166"/>
      <c r="B3" s="170" t="s">
        <v>87</v>
      </c>
      <c r="C3" s="171" t="s">
        <v>137</v>
      </c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Q3" s="166"/>
      <c r="R3" s="166"/>
      <c r="S3" s="166"/>
      <c r="T3" s="166"/>
    </row>
    <row r="4" spans="1:22" x14ac:dyDescent="0.25">
      <c r="A4" s="172" t="s">
        <v>138</v>
      </c>
      <c r="B4" s="173"/>
      <c r="C4" s="173"/>
    </row>
    <row r="5" spans="1:22" ht="15.75" thickBot="1" x14ac:dyDescent="0.3">
      <c r="A5" s="174" t="s">
        <v>139</v>
      </c>
      <c r="B5" s="175"/>
      <c r="C5" s="175"/>
      <c r="U5" s="176"/>
    </row>
    <row r="6" spans="1:22" ht="12.75" customHeight="1" x14ac:dyDescent="0.25">
      <c r="A6" s="177"/>
      <c r="B6" s="565" t="s">
        <v>140</v>
      </c>
      <c r="C6" s="561"/>
      <c r="D6" s="565" t="s">
        <v>141</v>
      </c>
      <c r="E6" s="561"/>
      <c r="F6" s="557" t="s">
        <v>142</v>
      </c>
      <c r="G6" s="561"/>
      <c r="H6" s="557" t="s">
        <v>143</v>
      </c>
      <c r="I6" s="561"/>
      <c r="J6" s="557" t="s">
        <v>144</v>
      </c>
      <c r="K6" s="561"/>
      <c r="L6" s="565" t="s">
        <v>346</v>
      </c>
      <c r="M6" s="561"/>
      <c r="N6" s="565" t="s">
        <v>391</v>
      </c>
      <c r="O6" s="561"/>
      <c r="Q6" s="557" t="s">
        <v>462</v>
      </c>
      <c r="R6" s="558"/>
      <c r="S6" s="557" t="s">
        <v>463</v>
      </c>
      <c r="T6" s="558"/>
      <c r="U6" s="557" t="s">
        <v>145</v>
      </c>
      <c r="V6" s="561"/>
    </row>
    <row r="7" spans="1:22" ht="12.75" customHeight="1" x14ac:dyDescent="0.25">
      <c r="A7" s="564"/>
      <c r="B7" s="562"/>
      <c r="C7" s="563"/>
      <c r="D7" s="562"/>
      <c r="E7" s="563"/>
      <c r="F7" s="562"/>
      <c r="G7" s="563"/>
      <c r="H7" s="562"/>
      <c r="I7" s="563"/>
      <c r="J7" s="562"/>
      <c r="K7" s="563"/>
      <c r="L7" s="562"/>
      <c r="M7" s="563"/>
      <c r="N7" s="562"/>
      <c r="O7" s="563"/>
      <c r="Q7" s="559"/>
      <c r="R7" s="560"/>
      <c r="S7" s="559"/>
      <c r="T7" s="560"/>
      <c r="U7" s="562"/>
      <c r="V7" s="563"/>
    </row>
    <row r="8" spans="1:22" x14ac:dyDescent="0.25">
      <c r="A8" s="564"/>
      <c r="B8" s="178" t="s">
        <v>146</v>
      </c>
      <c r="C8" s="179" t="s">
        <v>147</v>
      </c>
      <c r="D8" s="180" t="s">
        <v>146</v>
      </c>
      <c r="E8" s="181" t="s">
        <v>147</v>
      </c>
      <c r="F8" s="180" t="s">
        <v>146</v>
      </c>
      <c r="G8" s="181" t="s">
        <v>147</v>
      </c>
      <c r="H8" s="180" t="s">
        <v>146</v>
      </c>
      <c r="I8" s="182" t="s">
        <v>147</v>
      </c>
      <c r="J8" s="180" t="s">
        <v>146</v>
      </c>
      <c r="K8" s="182" t="s">
        <v>147</v>
      </c>
      <c r="L8" s="442" t="s">
        <v>146</v>
      </c>
      <c r="M8" s="182" t="s">
        <v>147</v>
      </c>
      <c r="N8" s="442" t="s">
        <v>146</v>
      </c>
      <c r="O8" s="182" t="s">
        <v>147</v>
      </c>
      <c r="Q8" s="180" t="s">
        <v>146</v>
      </c>
      <c r="R8" s="182" t="s">
        <v>147</v>
      </c>
      <c r="S8" s="180" t="s">
        <v>146</v>
      </c>
      <c r="T8" s="182" t="s">
        <v>147</v>
      </c>
      <c r="U8" s="183" t="s">
        <v>146</v>
      </c>
      <c r="V8" s="181" t="s">
        <v>147</v>
      </c>
    </row>
    <row r="9" spans="1:22" x14ac:dyDescent="0.25">
      <c r="A9" s="184" t="s">
        <v>39</v>
      </c>
      <c r="B9" s="185">
        <v>3504065</v>
      </c>
      <c r="C9" s="186">
        <v>4796533</v>
      </c>
      <c r="D9" s="185">
        <v>2620511</v>
      </c>
      <c r="E9" s="186">
        <v>3609888</v>
      </c>
      <c r="F9" s="185">
        <v>3053792</v>
      </c>
      <c r="G9" s="186">
        <v>3960126</v>
      </c>
      <c r="H9" s="185">
        <v>2876806</v>
      </c>
      <c r="I9" s="187">
        <v>3835676</v>
      </c>
      <c r="J9" s="185">
        <v>3215536</v>
      </c>
      <c r="K9" s="187">
        <v>4072655</v>
      </c>
      <c r="L9" s="443">
        <v>2025157</v>
      </c>
      <c r="M9" s="187">
        <v>2414159</v>
      </c>
      <c r="N9" s="443">
        <v>2893063</v>
      </c>
      <c r="O9" s="187">
        <v>3521369</v>
      </c>
      <c r="Q9" s="185">
        <v>1129901</v>
      </c>
      <c r="R9" s="187">
        <v>1338665</v>
      </c>
      <c r="S9" s="185">
        <v>1252371</v>
      </c>
      <c r="T9" s="187">
        <v>1621322</v>
      </c>
      <c r="U9" s="188">
        <f>100*(S9/Q9-1)</f>
        <v>10.839002709086909</v>
      </c>
      <c r="V9" s="188">
        <f>100*(T9/R9-1)</f>
        <v>21.114842025450731</v>
      </c>
    </row>
    <row r="10" spans="1:22" x14ac:dyDescent="0.25">
      <c r="A10" s="189" t="s">
        <v>41</v>
      </c>
      <c r="B10" s="190">
        <v>1381254</v>
      </c>
      <c r="C10" s="191">
        <v>2071523</v>
      </c>
      <c r="D10" s="190">
        <v>1076948</v>
      </c>
      <c r="E10" s="191">
        <v>1566055</v>
      </c>
      <c r="F10" s="190">
        <v>805735</v>
      </c>
      <c r="G10" s="191">
        <v>1153482</v>
      </c>
      <c r="H10" s="190">
        <v>968110</v>
      </c>
      <c r="I10" s="192">
        <v>1374851</v>
      </c>
      <c r="J10" s="190">
        <v>790723</v>
      </c>
      <c r="K10" s="193">
        <v>1176435</v>
      </c>
      <c r="L10" s="444">
        <v>837186</v>
      </c>
      <c r="M10" s="193">
        <v>967594</v>
      </c>
      <c r="N10" s="444">
        <v>1104460</v>
      </c>
      <c r="O10" s="193">
        <v>1259476</v>
      </c>
      <c r="Q10" s="190">
        <v>554117</v>
      </c>
      <c r="R10" s="193">
        <v>628895</v>
      </c>
      <c r="S10" s="190">
        <v>824934</v>
      </c>
      <c r="T10" s="193">
        <v>916339</v>
      </c>
      <c r="U10" s="188">
        <f t="shared" ref="U10:U34" si="0">100*(S10/Q10-1)</f>
        <v>48.873613334368017</v>
      </c>
      <c r="V10" s="188">
        <f t="shared" ref="V10:V34" si="1">100*(T10/R10-1)</f>
        <v>45.706198968031231</v>
      </c>
    </row>
    <row r="11" spans="1:22" x14ac:dyDescent="0.25">
      <c r="A11" s="189" t="s">
        <v>42</v>
      </c>
      <c r="B11" s="190">
        <v>3384772</v>
      </c>
      <c r="C11" s="191">
        <v>4931122</v>
      </c>
      <c r="D11" s="190">
        <v>3619172</v>
      </c>
      <c r="E11" s="191">
        <v>5293158</v>
      </c>
      <c r="F11" s="190">
        <v>2629534</v>
      </c>
      <c r="G11" s="191">
        <v>3608748</v>
      </c>
      <c r="H11" s="190">
        <v>2278001</v>
      </c>
      <c r="I11" s="192">
        <v>3476557</v>
      </c>
      <c r="J11" s="190">
        <v>3256328</v>
      </c>
      <c r="K11" s="193">
        <v>4077888</v>
      </c>
      <c r="L11" s="444">
        <v>2418153</v>
      </c>
      <c r="M11" s="193">
        <v>3332606</v>
      </c>
      <c r="N11" s="444">
        <v>2509913</v>
      </c>
      <c r="O11" s="193">
        <v>3232306</v>
      </c>
      <c r="Q11" s="190">
        <v>1087638</v>
      </c>
      <c r="R11" s="193">
        <v>1419650</v>
      </c>
      <c r="S11" s="190">
        <v>1490982</v>
      </c>
      <c r="T11" s="193">
        <v>1719054</v>
      </c>
      <c r="U11" s="188">
        <f t="shared" si="0"/>
        <v>37.084397566101956</v>
      </c>
      <c r="V11" s="188">
        <f t="shared" si="1"/>
        <v>21.089986968619034</v>
      </c>
    </row>
    <row r="12" spans="1:22" x14ac:dyDescent="0.25">
      <c r="A12" s="189" t="s">
        <v>43</v>
      </c>
      <c r="B12" s="190">
        <v>591566</v>
      </c>
      <c r="C12" s="191">
        <v>953342</v>
      </c>
      <c r="D12" s="190">
        <v>1114968</v>
      </c>
      <c r="E12" s="191">
        <v>1343501</v>
      </c>
      <c r="F12" s="190">
        <v>606002</v>
      </c>
      <c r="G12" s="191">
        <v>886349</v>
      </c>
      <c r="H12" s="190">
        <v>505850</v>
      </c>
      <c r="I12" s="192">
        <v>852230</v>
      </c>
      <c r="J12" s="190">
        <v>531189</v>
      </c>
      <c r="K12" s="193">
        <v>665658</v>
      </c>
      <c r="L12" s="444">
        <v>592740</v>
      </c>
      <c r="M12" s="193">
        <v>758944</v>
      </c>
      <c r="N12" s="444">
        <v>786669</v>
      </c>
      <c r="O12" s="193">
        <v>917684</v>
      </c>
      <c r="Q12" s="190">
        <v>393862</v>
      </c>
      <c r="R12" s="193">
        <v>431563</v>
      </c>
      <c r="S12" s="190">
        <v>153115</v>
      </c>
      <c r="T12" s="193">
        <v>217588</v>
      </c>
      <c r="U12" s="188">
        <f t="shared" si="0"/>
        <v>-61.124708654300242</v>
      </c>
      <c r="V12" s="188">
        <f t="shared" si="1"/>
        <v>-49.581405264121351</v>
      </c>
    </row>
    <row r="13" spans="1:22" x14ac:dyDescent="0.25">
      <c r="A13" s="189" t="s">
        <v>44</v>
      </c>
      <c r="B13" s="190">
        <v>851996</v>
      </c>
      <c r="C13" s="191">
        <v>1022686</v>
      </c>
      <c r="D13" s="190">
        <v>707682</v>
      </c>
      <c r="E13" s="191">
        <v>952081</v>
      </c>
      <c r="F13" s="190">
        <v>736066</v>
      </c>
      <c r="G13" s="191">
        <v>978848</v>
      </c>
      <c r="H13" s="190">
        <v>633870</v>
      </c>
      <c r="I13" s="192">
        <v>784795</v>
      </c>
      <c r="J13" s="190">
        <v>756490</v>
      </c>
      <c r="K13" s="193">
        <v>939739</v>
      </c>
      <c r="L13" s="444">
        <v>371041</v>
      </c>
      <c r="M13" s="193">
        <v>445825</v>
      </c>
      <c r="N13" s="444">
        <v>647212</v>
      </c>
      <c r="O13" s="193">
        <v>765970</v>
      </c>
      <c r="Q13" s="190">
        <v>172056</v>
      </c>
      <c r="R13" s="193">
        <v>225089</v>
      </c>
      <c r="S13" s="190">
        <v>258366</v>
      </c>
      <c r="T13" s="193">
        <v>320197</v>
      </c>
      <c r="U13" s="188">
        <f t="shared" si="0"/>
        <v>50.163900125540529</v>
      </c>
      <c r="V13" s="188">
        <f t="shared" si="1"/>
        <v>42.253508612148984</v>
      </c>
    </row>
    <row r="14" spans="1:22" x14ac:dyDescent="0.25">
      <c r="A14" s="189" t="s">
        <v>45</v>
      </c>
      <c r="B14" s="190">
        <v>277348</v>
      </c>
      <c r="C14" s="191">
        <v>369828</v>
      </c>
      <c r="D14" s="190">
        <v>376336</v>
      </c>
      <c r="E14" s="191">
        <v>454499</v>
      </c>
      <c r="F14" s="190">
        <v>363924</v>
      </c>
      <c r="G14" s="191">
        <v>440149</v>
      </c>
      <c r="H14" s="190">
        <v>296195</v>
      </c>
      <c r="I14" s="192">
        <v>375019</v>
      </c>
      <c r="J14" s="190">
        <v>233869</v>
      </c>
      <c r="K14" s="193">
        <v>283060</v>
      </c>
      <c r="L14" s="444">
        <v>324673</v>
      </c>
      <c r="M14" s="193">
        <v>349877</v>
      </c>
      <c r="N14" s="444">
        <v>353778</v>
      </c>
      <c r="O14" s="193">
        <v>387411</v>
      </c>
      <c r="Q14" s="190">
        <v>153892</v>
      </c>
      <c r="R14" s="193">
        <v>165444</v>
      </c>
      <c r="S14" s="190">
        <v>85392</v>
      </c>
      <c r="T14" s="193">
        <v>135128</v>
      </c>
      <c r="U14" s="188">
        <f t="shared" si="0"/>
        <v>-44.511735502820159</v>
      </c>
      <c r="V14" s="188">
        <f t="shared" si="1"/>
        <v>-18.324025047750293</v>
      </c>
    </row>
    <row r="15" spans="1:22" x14ac:dyDescent="0.25">
      <c r="A15" s="189" t="s">
        <v>46</v>
      </c>
      <c r="B15" s="190">
        <v>52456</v>
      </c>
      <c r="C15" s="191">
        <v>89580</v>
      </c>
      <c r="D15" s="190">
        <v>37782</v>
      </c>
      <c r="E15" s="191">
        <v>54756</v>
      </c>
      <c r="F15" s="190">
        <v>46128</v>
      </c>
      <c r="G15" s="191">
        <v>55660</v>
      </c>
      <c r="H15" s="190">
        <v>43997</v>
      </c>
      <c r="I15" s="192">
        <v>61278</v>
      </c>
      <c r="J15" s="190">
        <v>53713</v>
      </c>
      <c r="K15" s="193">
        <v>62744</v>
      </c>
      <c r="L15" s="444">
        <v>46322</v>
      </c>
      <c r="M15" s="193">
        <v>48069</v>
      </c>
      <c r="N15" s="444">
        <v>52975</v>
      </c>
      <c r="O15" s="193">
        <v>53238</v>
      </c>
      <c r="Q15" s="190">
        <v>20342</v>
      </c>
      <c r="R15" s="193">
        <v>20342</v>
      </c>
      <c r="S15" s="190">
        <v>16548</v>
      </c>
      <c r="T15" s="193">
        <v>16548</v>
      </c>
      <c r="U15" s="188">
        <f t="shared" si="0"/>
        <v>-18.651066758430833</v>
      </c>
      <c r="V15" s="188">
        <f t="shared" si="1"/>
        <v>-18.651066758430833</v>
      </c>
    </row>
    <row r="16" spans="1:22" x14ac:dyDescent="0.25">
      <c r="A16" s="189" t="s">
        <v>48</v>
      </c>
      <c r="B16" s="190">
        <v>404609</v>
      </c>
      <c r="C16" s="191">
        <v>511643</v>
      </c>
      <c r="D16" s="190">
        <v>302156</v>
      </c>
      <c r="E16" s="191">
        <v>389311</v>
      </c>
      <c r="F16" s="190">
        <v>241450</v>
      </c>
      <c r="G16" s="191">
        <v>320491</v>
      </c>
      <c r="H16" s="190">
        <v>258548</v>
      </c>
      <c r="I16" s="192">
        <v>350399</v>
      </c>
      <c r="J16" s="190">
        <v>248656</v>
      </c>
      <c r="K16" s="193">
        <v>344909</v>
      </c>
      <c r="L16" s="444">
        <v>223014</v>
      </c>
      <c r="M16" s="193">
        <v>269530</v>
      </c>
      <c r="N16" s="444">
        <v>425086</v>
      </c>
      <c r="O16" s="193">
        <v>501807</v>
      </c>
      <c r="Q16" s="190">
        <v>176885</v>
      </c>
      <c r="R16" s="193">
        <v>208787</v>
      </c>
      <c r="S16" s="190">
        <v>96670</v>
      </c>
      <c r="T16" s="193">
        <v>138969</v>
      </c>
      <c r="U16" s="188">
        <f t="shared" si="0"/>
        <v>-45.348672866551709</v>
      </c>
      <c r="V16" s="188">
        <f t="shared" si="1"/>
        <v>-33.43982144482176</v>
      </c>
    </row>
    <row r="17" spans="1:24" x14ac:dyDescent="0.25">
      <c r="A17" s="189" t="s">
        <v>49</v>
      </c>
      <c r="B17" s="190">
        <v>191356</v>
      </c>
      <c r="C17" s="191">
        <v>321140</v>
      </c>
      <c r="D17" s="190">
        <v>123768</v>
      </c>
      <c r="E17" s="191">
        <v>175344</v>
      </c>
      <c r="F17" s="190">
        <v>134222</v>
      </c>
      <c r="G17" s="191">
        <v>210801</v>
      </c>
      <c r="H17" s="190">
        <v>96462</v>
      </c>
      <c r="I17" s="192">
        <v>155455</v>
      </c>
      <c r="J17" s="190">
        <v>111207</v>
      </c>
      <c r="K17" s="193">
        <v>177307</v>
      </c>
      <c r="L17" s="444">
        <v>73499</v>
      </c>
      <c r="M17" s="193">
        <v>132516</v>
      </c>
      <c r="N17" s="444">
        <v>96766</v>
      </c>
      <c r="O17" s="193">
        <v>182643</v>
      </c>
      <c r="Q17" s="190">
        <v>32546</v>
      </c>
      <c r="R17" s="193">
        <v>60218</v>
      </c>
      <c r="S17" s="190">
        <v>55597</v>
      </c>
      <c r="T17" s="193">
        <v>67192</v>
      </c>
      <c r="U17" s="188">
        <f t="shared" si="0"/>
        <v>70.825907945676889</v>
      </c>
      <c r="V17" s="188">
        <f t="shared" si="1"/>
        <v>11.581254774319971</v>
      </c>
    </row>
    <row r="18" spans="1:24" x14ac:dyDescent="0.25">
      <c r="A18" s="189" t="s">
        <v>51</v>
      </c>
      <c r="B18" s="190">
        <v>334782</v>
      </c>
      <c r="C18" s="191">
        <v>441692</v>
      </c>
      <c r="D18" s="190">
        <v>411667</v>
      </c>
      <c r="E18" s="191">
        <v>479255</v>
      </c>
      <c r="F18" s="190">
        <v>222874</v>
      </c>
      <c r="G18" s="191">
        <v>411678</v>
      </c>
      <c r="H18" s="190">
        <v>212744</v>
      </c>
      <c r="I18" s="192">
        <v>280015</v>
      </c>
      <c r="J18" s="190">
        <v>220059</v>
      </c>
      <c r="K18" s="193">
        <v>319688</v>
      </c>
      <c r="L18" s="444">
        <v>126444</v>
      </c>
      <c r="M18" s="193">
        <v>181556</v>
      </c>
      <c r="N18" s="444">
        <v>152502</v>
      </c>
      <c r="O18" s="193">
        <v>218911</v>
      </c>
      <c r="Q18" s="190">
        <v>72408</v>
      </c>
      <c r="R18" s="193">
        <v>113871</v>
      </c>
      <c r="S18" s="190">
        <v>39457</v>
      </c>
      <c r="T18" s="193">
        <v>64730</v>
      </c>
      <c r="U18" s="188">
        <f t="shared" si="0"/>
        <v>-45.50740249696166</v>
      </c>
      <c r="V18" s="188">
        <f t="shared" si="1"/>
        <v>-43.154973610489066</v>
      </c>
    </row>
    <row r="19" spans="1:24" x14ac:dyDescent="0.25">
      <c r="A19" s="189" t="s">
        <v>52</v>
      </c>
      <c r="B19" s="190">
        <v>3489389</v>
      </c>
      <c r="C19" s="191">
        <v>4612316</v>
      </c>
      <c r="D19" s="190">
        <v>1909469</v>
      </c>
      <c r="E19" s="191">
        <v>2642817</v>
      </c>
      <c r="F19" s="190">
        <v>1863649</v>
      </c>
      <c r="G19" s="191">
        <v>2638817</v>
      </c>
      <c r="H19" s="190">
        <v>2235797</v>
      </c>
      <c r="I19" s="192">
        <v>2843627</v>
      </c>
      <c r="J19" s="190">
        <v>2814392</v>
      </c>
      <c r="K19" s="193">
        <v>3433357</v>
      </c>
      <c r="L19" s="444">
        <v>1205069</v>
      </c>
      <c r="M19" s="193">
        <v>1516516</v>
      </c>
      <c r="N19" s="444">
        <v>1704818</v>
      </c>
      <c r="O19" s="193">
        <v>2175318</v>
      </c>
      <c r="Q19" s="190">
        <v>431258</v>
      </c>
      <c r="R19" s="193">
        <v>545712</v>
      </c>
      <c r="S19" s="190">
        <v>954179</v>
      </c>
      <c r="T19" s="193">
        <v>1242355</v>
      </c>
      <c r="U19" s="188">
        <f t="shared" si="0"/>
        <v>121.25479411396425</v>
      </c>
      <c r="V19" s="188">
        <f t="shared" si="1"/>
        <v>127.65762893247721</v>
      </c>
    </row>
    <row r="20" spans="1:24" x14ac:dyDescent="0.25">
      <c r="A20" s="189" t="s">
        <v>50</v>
      </c>
      <c r="B20" s="190">
        <v>15759</v>
      </c>
      <c r="C20" s="191">
        <v>18318</v>
      </c>
      <c r="D20" s="190">
        <v>18995</v>
      </c>
      <c r="E20" s="191">
        <v>23941</v>
      </c>
      <c r="F20" s="190">
        <v>14278</v>
      </c>
      <c r="G20" s="191">
        <v>15731</v>
      </c>
      <c r="H20" s="190">
        <v>23579</v>
      </c>
      <c r="I20" s="192">
        <v>32947</v>
      </c>
      <c r="J20" s="190">
        <v>17569</v>
      </c>
      <c r="K20" s="193">
        <v>17902</v>
      </c>
      <c r="L20" s="444">
        <v>13140</v>
      </c>
      <c r="M20" s="193">
        <v>20619</v>
      </c>
      <c r="N20" s="444">
        <v>28854</v>
      </c>
      <c r="O20" s="193">
        <v>32785</v>
      </c>
      <c r="Q20" s="190">
        <v>14837</v>
      </c>
      <c r="R20" s="193">
        <v>15524</v>
      </c>
      <c r="S20" s="190">
        <v>3729</v>
      </c>
      <c r="T20" s="193">
        <v>3849</v>
      </c>
      <c r="U20" s="188">
        <f t="shared" si="0"/>
        <v>-74.866886836961655</v>
      </c>
      <c r="V20" s="188">
        <f t="shared" si="1"/>
        <v>-75.206132440092759</v>
      </c>
    </row>
    <row r="21" spans="1:24" x14ac:dyDescent="0.25">
      <c r="A21" s="189" t="s">
        <v>55</v>
      </c>
      <c r="B21" s="190">
        <v>740384</v>
      </c>
      <c r="C21" s="191">
        <v>970750</v>
      </c>
      <c r="D21" s="190">
        <v>300412</v>
      </c>
      <c r="E21" s="191">
        <v>387486</v>
      </c>
      <c r="F21" s="190">
        <v>423409</v>
      </c>
      <c r="G21" s="191">
        <v>479364</v>
      </c>
      <c r="H21" s="190">
        <v>375649</v>
      </c>
      <c r="I21" s="192">
        <v>472088</v>
      </c>
      <c r="J21" s="190">
        <v>325975</v>
      </c>
      <c r="K21" s="193">
        <v>411391</v>
      </c>
      <c r="L21" s="444">
        <v>259689</v>
      </c>
      <c r="M21" s="193">
        <v>299924</v>
      </c>
      <c r="N21" s="444">
        <v>608006</v>
      </c>
      <c r="O21" s="193">
        <v>689657</v>
      </c>
      <c r="Q21" s="190">
        <v>152965</v>
      </c>
      <c r="R21" s="193">
        <v>171022</v>
      </c>
      <c r="S21" s="190">
        <v>185525</v>
      </c>
      <c r="T21" s="193">
        <v>254089</v>
      </c>
      <c r="U21" s="188">
        <f t="shared" si="0"/>
        <v>21.285915078612749</v>
      </c>
      <c r="V21" s="188">
        <f t="shared" si="1"/>
        <v>48.570944089064568</v>
      </c>
    </row>
    <row r="22" spans="1:24" x14ac:dyDescent="0.25">
      <c r="A22" s="189" t="s">
        <v>56</v>
      </c>
      <c r="B22" s="190">
        <v>129989</v>
      </c>
      <c r="C22" s="191">
        <v>204674</v>
      </c>
      <c r="D22" s="190">
        <v>43857</v>
      </c>
      <c r="E22" s="191">
        <v>72581</v>
      </c>
      <c r="F22" s="190">
        <v>122471</v>
      </c>
      <c r="G22" s="191">
        <v>159013</v>
      </c>
      <c r="H22" s="190">
        <v>58181</v>
      </c>
      <c r="I22" s="192">
        <v>84962</v>
      </c>
      <c r="J22" s="190">
        <v>99459</v>
      </c>
      <c r="K22" s="193">
        <v>112563</v>
      </c>
      <c r="L22" s="444">
        <v>74674</v>
      </c>
      <c r="M22" s="193">
        <v>97149</v>
      </c>
      <c r="N22" s="444">
        <v>30351</v>
      </c>
      <c r="O22" s="193">
        <v>56411</v>
      </c>
      <c r="Q22" s="190">
        <v>10064</v>
      </c>
      <c r="R22" s="193">
        <v>17015</v>
      </c>
      <c r="S22" s="190">
        <v>18745</v>
      </c>
      <c r="T22" s="193">
        <v>29625</v>
      </c>
      <c r="U22" s="188">
        <f t="shared" si="0"/>
        <v>86.257949125596184</v>
      </c>
      <c r="V22" s="188">
        <f t="shared" si="1"/>
        <v>74.111078460182185</v>
      </c>
    </row>
    <row r="23" spans="1:24" x14ac:dyDescent="0.25">
      <c r="A23" s="189" t="s">
        <v>57</v>
      </c>
      <c r="B23" s="190">
        <v>221036</v>
      </c>
      <c r="C23" s="191">
        <v>298979</v>
      </c>
      <c r="D23" s="190">
        <v>239376</v>
      </c>
      <c r="E23" s="191">
        <v>319230</v>
      </c>
      <c r="F23" s="190">
        <v>223921</v>
      </c>
      <c r="G23" s="191">
        <v>387174</v>
      </c>
      <c r="H23" s="190">
        <v>219448</v>
      </c>
      <c r="I23" s="192">
        <v>296303</v>
      </c>
      <c r="J23" s="190">
        <v>179081</v>
      </c>
      <c r="K23" s="193">
        <v>243395</v>
      </c>
      <c r="L23" s="444">
        <v>170033</v>
      </c>
      <c r="M23" s="193">
        <v>337653</v>
      </c>
      <c r="N23" s="444">
        <v>317358</v>
      </c>
      <c r="O23" s="193">
        <v>530237</v>
      </c>
      <c r="Q23" s="190">
        <v>204115</v>
      </c>
      <c r="R23" s="193">
        <v>269283</v>
      </c>
      <c r="S23" s="190">
        <v>182772</v>
      </c>
      <c r="T23" s="193">
        <v>205239</v>
      </c>
      <c r="U23" s="188">
        <f t="shared" si="0"/>
        <v>-10.456360385077035</v>
      </c>
      <c r="V23" s="188">
        <f t="shared" si="1"/>
        <v>-23.783157496017203</v>
      </c>
    </row>
    <row r="24" spans="1:24" x14ac:dyDescent="0.25">
      <c r="A24" s="189" t="s">
        <v>58</v>
      </c>
      <c r="B24" s="190">
        <v>595626</v>
      </c>
      <c r="C24" s="191">
        <v>728015</v>
      </c>
      <c r="D24" s="190">
        <v>464561</v>
      </c>
      <c r="E24" s="191">
        <v>560472</v>
      </c>
      <c r="F24" s="190">
        <v>453436</v>
      </c>
      <c r="G24" s="191">
        <v>599960</v>
      </c>
      <c r="H24" s="190">
        <v>288660</v>
      </c>
      <c r="I24" s="192">
        <v>381800</v>
      </c>
      <c r="J24" s="190">
        <v>243043</v>
      </c>
      <c r="K24" s="193">
        <v>349151</v>
      </c>
      <c r="L24" s="444">
        <v>368924</v>
      </c>
      <c r="M24" s="193">
        <v>402050</v>
      </c>
      <c r="N24" s="444">
        <v>364033</v>
      </c>
      <c r="O24" s="193">
        <v>417242</v>
      </c>
      <c r="Q24" s="190">
        <v>150842</v>
      </c>
      <c r="R24" s="193">
        <v>167169</v>
      </c>
      <c r="S24" s="190">
        <v>169105</v>
      </c>
      <c r="T24" s="193">
        <v>212970</v>
      </c>
      <c r="U24" s="188">
        <f t="shared" si="0"/>
        <v>12.107370626218161</v>
      </c>
      <c r="V24" s="188">
        <f t="shared" si="1"/>
        <v>27.398022360605133</v>
      </c>
    </row>
    <row r="25" spans="1:24" x14ac:dyDescent="0.25">
      <c r="A25" s="189" t="s">
        <v>59</v>
      </c>
      <c r="B25" s="190">
        <v>698326</v>
      </c>
      <c r="C25" s="191">
        <v>817695</v>
      </c>
      <c r="D25" s="190">
        <v>383192</v>
      </c>
      <c r="E25" s="191">
        <v>513462</v>
      </c>
      <c r="F25" s="190">
        <v>506736</v>
      </c>
      <c r="G25" s="191">
        <v>719998</v>
      </c>
      <c r="H25" s="190">
        <v>432297</v>
      </c>
      <c r="I25" s="192">
        <v>536867</v>
      </c>
      <c r="J25" s="190">
        <v>291058</v>
      </c>
      <c r="K25" s="193">
        <v>368914</v>
      </c>
      <c r="L25" s="444">
        <v>254810</v>
      </c>
      <c r="M25" s="193">
        <v>327106</v>
      </c>
      <c r="N25" s="444">
        <v>320717</v>
      </c>
      <c r="O25" s="193">
        <v>403831</v>
      </c>
      <c r="Q25" s="190">
        <v>133569</v>
      </c>
      <c r="R25" s="193">
        <v>149645</v>
      </c>
      <c r="S25" s="190">
        <v>117944</v>
      </c>
      <c r="T25" s="193">
        <v>125188</v>
      </c>
      <c r="U25" s="188">
        <f t="shared" si="0"/>
        <v>-11.698073654815111</v>
      </c>
      <c r="V25" s="188">
        <f t="shared" si="1"/>
        <v>-16.343345918674189</v>
      </c>
    </row>
    <row r="26" spans="1:24" x14ac:dyDescent="0.25">
      <c r="A26" s="189" t="s">
        <v>60</v>
      </c>
      <c r="B26" s="190">
        <v>619877</v>
      </c>
      <c r="C26" s="191">
        <v>860748</v>
      </c>
      <c r="D26" s="190">
        <v>326803</v>
      </c>
      <c r="E26" s="191">
        <v>431809</v>
      </c>
      <c r="F26" s="190">
        <v>357516</v>
      </c>
      <c r="G26" s="191">
        <v>470335</v>
      </c>
      <c r="H26" s="190">
        <v>353104</v>
      </c>
      <c r="I26" s="192">
        <v>420002</v>
      </c>
      <c r="J26" s="190">
        <v>327055</v>
      </c>
      <c r="K26" s="193">
        <v>464024</v>
      </c>
      <c r="L26" s="444">
        <v>369949</v>
      </c>
      <c r="M26" s="193">
        <v>462725</v>
      </c>
      <c r="N26" s="444">
        <v>655187</v>
      </c>
      <c r="O26" s="193">
        <v>769753</v>
      </c>
      <c r="Q26" s="190">
        <v>262855</v>
      </c>
      <c r="R26" s="193">
        <v>298720</v>
      </c>
      <c r="S26" s="190">
        <v>193880</v>
      </c>
      <c r="T26" s="193">
        <v>266912</v>
      </c>
      <c r="U26" s="188">
        <f t="shared" si="0"/>
        <v>-26.240703049209635</v>
      </c>
      <c r="V26" s="188">
        <f t="shared" si="1"/>
        <v>-10.648098553829676</v>
      </c>
    </row>
    <row r="27" spans="1:24" x14ac:dyDescent="0.25">
      <c r="A27" s="189" t="s">
        <v>62</v>
      </c>
      <c r="B27" s="190">
        <v>363849</v>
      </c>
      <c r="C27" s="191">
        <v>443526</v>
      </c>
      <c r="D27" s="190">
        <v>264706</v>
      </c>
      <c r="E27" s="191">
        <v>327577</v>
      </c>
      <c r="F27" s="190">
        <v>498107</v>
      </c>
      <c r="G27" s="191">
        <v>572228</v>
      </c>
      <c r="H27" s="190">
        <v>490752</v>
      </c>
      <c r="I27" s="192">
        <v>579788</v>
      </c>
      <c r="J27" s="190">
        <v>368581</v>
      </c>
      <c r="K27" s="193">
        <v>424070</v>
      </c>
      <c r="L27" s="444">
        <v>351156</v>
      </c>
      <c r="M27" s="193">
        <v>423453</v>
      </c>
      <c r="N27" s="444">
        <v>270384</v>
      </c>
      <c r="O27" s="193">
        <v>336121</v>
      </c>
      <c r="Q27" s="190">
        <v>158489</v>
      </c>
      <c r="R27" s="193">
        <v>179889</v>
      </c>
      <c r="S27" s="190">
        <v>85966</v>
      </c>
      <c r="T27" s="193">
        <v>103224</v>
      </c>
      <c r="U27" s="188">
        <f t="shared" si="0"/>
        <v>-45.759011666424797</v>
      </c>
      <c r="V27" s="188">
        <f t="shared" si="1"/>
        <v>-42.617947734436235</v>
      </c>
    </row>
    <row r="28" spans="1:24" x14ac:dyDescent="0.25">
      <c r="A28" s="189" t="s">
        <v>63</v>
      </c>
      <c r="B28" s="190">
        <v>405178</v>
      </c>
      <c r="C28" s="191">
        <v>622997</v>
      </c>
      <c r="D28" s="190">
        <v>634949</v>
      </c>
      <c r="E28" s="191">
        <v>797873</v>
      </c>
      <c r="F28" s="190">
        <v>752773</v>
      </c>
      <c r="G28" s="191">
        <v>912327</v>
      </c>
      <c r="H28" s="190">
        <v>762016</v>
      </c>
      <c r="I28" s="192">
        <v>862255</v>
      </c>
      <c r="J28" s="190">
        <v>593386</v>
      </c>
      <c r="K28" s="193">
        <v>713167</v>
      </c>
      <c r="L28" s="444">
        <v>489145</v>
      </c>
      <c r="M28" s="193">
        <v>558805</v>
      </c>
      <c r="N28" s="444">
        <v>717560</v>
      </c>
      <c r="O28" s="193">
        <v>924047</v>
      </c>
      <c r="Q28" s="190">
        <v>370969</v>
      </c>
      <c r="R28" s="193">
        <v>445584</v>
      </c>
      <c r="S28" s="190">
        <v>380639</v>
      </c>
      <c r="T28" s="193">
        <v>415682</v>
      </c>
      <c r="U28" s="188">
        <f t="shared" si="0"/>
        <v>2.6066868121055853</v>
      </c>
      <c r="V28" s="188">
        <f t="shared" si="1"/>
        <v>-6.7107436532730098</v>
      </c>
    </row>
    <row r="29" spans="1:24" x14ac:dyDescent="0.25">
      <c r="A29" s="189" t="s">
        <v>64</v>
      </c>
      <c r="B29" s="190">
        <v>1833123</v>
      </c>
      <c r="C29" s="191">
        <v>2245782</v>
      </c>
      <c r="D29" s="190">
        <v>738727</v>
      </c>
      <c r="E29" s="191">
        <v>994475</v>
      </c>
      <c r="F29" s="190">
        <v>656304</v>
      </c>
      <c r="G29" s="191">
        <v>846998</v>
      </c>
      <c r="H29" s="190">
        <v>599737</v>
      </c>
      <c r="I29" s="192">
        <v>793072</v>
      </c>
      <c r="J29" s="190">
        <v>537747</v>
      </c>
      <c r="K29" s="193">
        <v>754266</v>
      </c>
      <c r="L29" s="444">
        <v>522283</v>
      </c>
      <c r="M29" s="193">
        <v>703345</v>
      </c>
      <c r="N29" s="444">
        <v>820873</v>
      </c>
      <c r="O29" s="193">
        <v>957271</v>
      </c>
      <c r="Q29" s="190">
        <v>382878</v>
      </c>
      <c r="R29" s="193">
        <v>428509</v>
      </c>
      <c r="S29" s="190">
        <v>287392</v>
      </c>
      <c r="T29" s="193">
        <v>340141</v>
      </c>
      <c r="U29" s="188">
        <f t="shared" si="0"/>
        <v>-24.939014516373359</v>
      </c>
      <c r="V29" s="188">
        <f t="shared" si="1"/>
        <v>-20.622203967711293</v>
      </c>
    </row>
    <row r="30" spans="1:24" x14ac:dyDescent="0.25">
      <c r="A30" s="189" t="s">
        <v>65</v>
      </c>
      <c r="B30" s="190">
        <v>153078</v>
      </c>
      <c r="C30" s="191">
        <v>212121</v>
      </c>
      <c r="D30" s="190">
        <v>160185</v>
      </c>
      <c r="E30" s="191">
        <v>208980</v>
      </c>
      <c r="F30" s="190">
        <v>81651</v>
      </c>
      <c r="G30" s="191">
        <v>127295</v>
      </c>
      <c r="H30" s="190">
        <v>96571</v>
      </c>
      <c r="I30" s="192">
        <v>146629</v>
      </c>
      <c r="J30" s="190">
        <v>110172</v>
      </c>
      <c r="K30" s="193">
        <v>160495</v>
      </c>
      <c r="L30" s="444">
        <v>123607</v>
      </c>
      <c r="M30" s="193">
        <v>160170</v>
      </c>
      <c r="N30" s="444">
        <v>83997</v>
      </c>
      <c r="O30" s="193">
        <v>122999</v>
      </c>
      <c r="Q30" s="190">
        <v>26951</v>
      </c>
      <c r="R30" s="193">
        <v>35801</v>
      </c>
      <c r="S30" s="190">
        <v>28041</v>
      </c>
      <c r="T30" s="193">
        <v>42842</v>
      </c>
      <c r="U30" s="188">
        <f t="shared" si="0"/>
        <v>4.0443768320284956</v>
      </c>
      <c r="V30" s="188">
        <f t="shared" si="1"/>
        <v>19.667048406469089</v>
      </c>
    </row>
    <row r="31" spans="1:24" x14ac:dyDescent="0.25">
      <c r="A31" s="189" t="s">
        <v>66</v>
      </c>
      <c r="B31" s="190">
        <v>703801</v>
      </c>
      <c r="C31" s="191">
        <v>841182</v>
      </c>
      <c r="D31" s="190">
        <v>858492</v>
      </c>
      <c r="E31" s="191">
        <v>930723</v>
      </c>
      <c r="F31" s="190">
        <v>945776</v>
      </c>
      <c r="G31" s="191">
        <v>1047203</v>
      </c>
      <c r="H31" s="190">
        <v>649586</v>
      </c>
      <c r="I31" s="192">
        <v>785615</v>
      </c>
      <c r="J31" s="190">
        <v>786678</v>
      </c>
      <c r="K31" s="193">
        <v>878291</v>
      </c>
      <c r="L31" s="444">
        <v>596229</v>
      </c>
      <c r="M31" s="193">
        <v>624760</v>
      </c>
      <c r="N31" s="444">
        <v>762502</v>
      </c>
      <c r="O31" s="193">
        <v>838923</v>
      </c>
      <c r="Q31" s="190">
        <v>294879</v>
      </c>
      <c r="R31" s="193">
        <v>320428</v>
      </c>
      <c r="S31" s="190">
        <v>263177</v>
      </c>
      <c r="T31" s="193">
        <v>277658</v>
      </c>
      <c r="U31" s="188">
        <f t="shared" si="0"/>
        <v>-10.750850348787132</v>
      </c>
      <c r="V31" s="188">
        <f t="shared" si="1"/>
        <v>-13.347772354475884</v>
      </c>
      <c r="W31" s="194"/>
      <c r="X31" s="194"/>
    </row>
    <row r="32" spans="1:24" x14ac:dyDescent="0.25">
      <c r="A32" s="189" t="s">
        <v>67</v>
      </c>
      <c r="B32" s="190">
        <v>1701336</v>
      </c>
      <c r="C32" s="191">
        <v>2611900</v>
      </c>
      <c r="D32" s="190">
        <v>1669480</v>
      </c>
      <c r="E32" s="191">
        <v>2248808</v>
      </c>
      <c r="F32" s="190">
        <v>1663480</v>
      </c>
      <c r="G32" s="191">
        <v>2244965</v>
      </c>
      <c r="H32" s="190">
        <v>1675677</v>
      </c>
      <c r="I32" s="192">
        <v>2118178</v>
      </c>
      <c r="J32" s="190">
        <v>1957413</v>
      </c>
      <c r="K32" s="193">
        <v>2520198</v>
      </c>
      <c r="L32" s="444">
        <v>1367904</v>
      </c>
      <c r="M32" s="193">
        <v>1683265</v>
      </c>
      <c r="N32" s="444">
        <v>1547215</v>
      </c>
      <c r="O32" s="193">
        <v>1933599</v>
      </c>
      <c r="Q32" s="190">
        <v>637723</v>
      </c>
      <c r="R32" s="193">
        <v>725285</v>
      </c>
      <c r="S32" s="190">
        <v>711744</v>
      </c>
      <c r="T32" s="193">
        <v>801036</v>
      </c>
      <c r="U32" s="188">
        <f t="shared" si="0"/>
        <v>11.607077053830572</v>
      </c>
      <c r="V32" s="188">
        <f t="shared" si="1"/>
        <v>10.44430809957464</v>
      </c>
    </row>
    <row r="33" spans="1:22" x14ac:dyDescent="0.25">
      <c r="A33" s="189" t="s">
        <v>40</v>
      </c>
      <c r="B33" s="190">
        <v>25296</v>
      </c>
      <c r="C33" s="191">
        <v>52760</v>
      </c>
      <c r="D33" s="190">
        <v>40479</v>
      </c>
      <c r="E33" s="191">
        <v>44467</v>
      </c>
      <c r="F33" s="190">
        <v>15222</v>
      </c>
      <c r="G33" s="191">
        <v>18626</v>
      </c>
      <c r="H33" s="190">
        <v>17664</v>
      </c>
      <c r="I33" s="192">
        <v>20153</v>
      </c>
      <c r="J33" s="190">
        <v>14055</v>
      </c>
      <c r="K33" s="193">
        <v>23457</v>
      </c>
      <c r="L33" s="444">
        <v>6506</v>
      </c>
      <c r="M33" s="193">
        <v>10472</v>
      </c>
      <c r="N33" s="444">
        <v>10876</v>
      </c>
      <c r="O33" s="193">
        <v>18284</v>
      </c>
      <c r="Q33" s="190">
        <v>3429</v>
      </c>
      <c r="R33" s="193">
        <v>9708</v>
      </c>
      <c r="S33" s="190">
        <v>1858</v>
      </c>
      <c r="T33" s="193">
        <v>3618</v>
      </c>
      <c r="U33" s="188">
        <f t="shared" si="0"/>
        <v>-45.815106445027709</v>
      </c>
      <c r="V33" s="188">
        <f t="shared" si="1"/>
        <v>-62.731767614338693</v>
      </c>
    </row>
    <row r="34" spans="1:22" x14ac:dyDescent="0.25">
      <c r="A34" s="189" t="s">
        <v>47</v>
      </c>
      <c r="B34" s="190">
        <v>116093</v>
      </c>
      <c r="C34" s="191">
        <v>187713</v>
      </c>
      <c r="D34" s="190">
        <v>51310</v>
      </c>
      <c r="E34" s="191">
        <v>76234</v>
      </c>
      <c r="F34" s="190">
        <v>56298</v>
      </c>
      <c r="G34" s="191">
        <v>65439</v>
      </c>
      <c r="H34" s="190">
        <v>73202</v>
      </c>
      <c r="I34" s="192">
        <v>164178</v>
      </c>
      <c r="J34" s="190">
        <v>58309</v>
      </c>
      <c r="K34" s="193">
        <v>91092</v>
      </c>
      <c r="L34" s="444">
        <v>45521</v>
      </c>
      <c r="M34" s="193">
        <v>63617</v>
      </c>
      <c r="N34" s="444">
        <v>81819</v>
      </c>
      <c r="O34" s="193">
        <v>103504</v>
      </c>
      <c r="Q34" s="190">
        <v>32353</v>
      </c>
      <c r="R34" s="193">
        <v>36414</v>
      </c>
      <c r="S34" s="190">
        <v>34107</v>
      </c>
      <c r="T34" s="193">
        <v>45738</v>
      </c>
      <c r="U34" s="188">
        <f t="shared" si="0"/>
        <v>5.4214446882823841</v>
      </c>
      <c r="V34" s="188">
        <f t="shared" si="1"/>
        <v>25.605536332179923</v>
      </c>
    </row>
    <row r="35" spans="1:22" x14ac:dyDescent="0.25">
      <c r="A35" s="189" t="s">
        <v>61</v>
      </c>
      <c r="B35" s="190">
        <v>44990</v>
      </c>
      <c r="C35" s="191">
        <v>61554</v>
      </c>
      <c r="D35" s="190">
        <v>31582</v>
      </c>
      <c r="E35" s="191">
        <v>54112</v>
      </c>
      <c r="F35" s="190">
        <v>36975</v>
      </c>
      <c r="G35" s="191">
        <v>43879</v>
      </c>
      <c r="H35" s="190">
        <v>30419</v>
      </c>
      <c r="I35" s="192">
        <v>46529</v>
      </c>
      <c r="J35" s="190">
        <v>31358</v>
      </c>
      <c r="K35" s="193">
        <v>62601</v>
      </c>
      <c r="L35" s="444">
        <v>23085</v>
      </c>
      <c r="M35" s="193">
        <v>36933</v>
      </c>
      <c r="N35" s="444">
        <v>85901</v>
      </c>
      <c r="O35" s="193">
        <v>104909</v>
      </c>
      <c r="Q35" s="190">
        <v>67183</v>
      </c>
      <c r="R35" s="193">
        <v>79370</v>
      </c>
      <c r="S35" s="190">
        <v>12094</v>
      </c>
      <c r="T35" s="193">
        <v>13611</v>
      </c>
      <c r="U35" s="188">
        <f t="shared" ref="U35:U41" si="2">100*(S35/Q35-1)</f>
        <v>-81.998422219906814</v>
      </c>
      <c r="V35" s="188">
        <f t="shared" ref="V35:V40" si="3">100*(T35/R35-1)</f>
        <v>-82.851203225400027</v>
      </c>
    </row>
    <row r="36" spans="1:22" x14ac:dyDescent="0.25">
      <c r="A36" s="189" t="s">
        <v>148</v>
      </c>
      <c r="B36" s="190">
        <v>12191</v>
      </c>
      <c r="C36" s="191">
        <v>40217</v>
      </c>
      <c r="D36" s="190">
        <v>4840</v>
      </c>
      <c r="E36" s="191">
        <v>22153</v>
      </c>
      <c r="F36" s="190">
        <v>13260</v>
      </c>
      <c r="G36" s="191">
        <v>40601</v>
      </c>
      <c r="H36" s="190">
        <v>18308</v>
      </c>
      <c r="I36" s="192">
        <v>28786</v>
      </c>
      <c r="J36" s="190">
        <v>6188</v>
      </c>
      <c r="K36" s="193">
        <v>18853</v>
      </c>
      <c r="L36" s="444">
        <v>6264</v>
      </c>
      <c r="M36" s="193">
        <v>8462</v>
      </c>
      <c r="N36" s="444">
        <v>5011</v>
      </c>
      <c r="O36" s="193">
        <v>6760</v>
      </c>
      <c r="Q36" s="190">
        <v>2380</v>
      </c>
      <c r="R36" s="193">
        <v>2468</v>
      </c>
      <c r="S36" s="190">
        <v>2028</v>
      </c>
      <c r="T36" s="193">
        <v>4593</v>
      </c>
      <c r="U36" s="188">
        <f t="shared" si="2"/>
        <v>-14.789915966386557</v>
      </c>
      <c r="V36" s="188">
        <f t="shared" si="3"/>
        <v>86.102106969205835</v>
      </c>
    </row>
    <row r="37" spans="1:22" x14ac:dyDescent="0.25">
      <c r="A37" s="189" t="s">
        <v>38</v>
      </c>
      <c r="B37" s="190">
        <v>14729</v>
      </c>
      <c r="C37" s="191">
        <v>18340</v>
      </c>
      <c r="D37" s="190">
        <v>16369</v>
      </c>
      <c r="E37" s="191">
        <v>35290</v>
      </c>
      <c r="F37" s="190">
        <v>2902</v>
      </c>
      <c r="G37" s="191">
        <v>4181</v>
      </c>
      <c r="H37" s="190">
        <v>2001</v>
      </c>
      <c r="I37" s="192">
        <v>19418</v>
      </c>
      <c r="J37" s="190">
        <v>5714</v>
      </c>
      <c r="K37" s="193">
        <v>13429</v>
      </c>
      <c r="L37" s="444">
        <v>7359</v>
      </c>
      <c r="M37" s="193">
        <v>11898</v>
      </c>
      <c r="N37" s="444">
        <v>22296</v>
      </c>
      <c r="O37" s="193">
        <v>25572</v>
      </c>
      <c r="Q37" s="190">
        <v>7333</v>
      </c>
      <c r="R37" s="193">
        <v>9529</v>
      </c>
      <c r="S37" s="190">
        <v>1267</v>
      </c>
      <c r="T37" s="193">
        <v>2812</v>
      </c>
      <c r="U37" s="188">
        <f t="shared" si="2"/>
        <v>-82.721941906450297</v>
      </c>
      <c r="V37" s="188">
        <f t="shared" si="3"/>
        <v>-70.490082904816873</v>
      </c>
    </row>
    <row r="38" spans="1:22" x14ac:dyDescent="0.25">
      <c r="A38" s="189" t="s">
        <v>53</v>
      </c>
      <c r="B38" s="190">
        <v>1759</v>
      </c>
      <c r="C38" s="191">
        <v>7302</v>
      </c>
      <c r="D38" s="190">
        <v>2433</v>
      </c>
      <c r="E38" s="191">
        <v>5185</v>
      </c>
      <c r="F38" s="190">
        <v>4145</v>
      </c>
      <c r="G38" s="191">
        <v>8493</v>
      </c>
      <c r="H38" s="190">
        <v>2948</v>
      </c>
      <c r="I38" s="192">
        <v>5957</v>
      </c>
      <c r="J38" s="190">
        <v>12441</v>
      </c>
      <c r="K38" s="193">
        <v>14063</v>
      </c>
      <c r="L38" s="444">
        <v>5165</v>
      </c>
      <c r="M38" s="193">
        <v>8269</v>
      </c>
      <c r="N38" s="444">
        <v>10963</v>
      </c>
      <c r="O38" s="193">
        <v>15873</v>
      </c>
      <c r="Q38" s="190">
        <v>5683</v>
      </c>
      <c r="R38" s="193">
        <v>5915</v>
      </c>
      <c r="S38" s="190">
        <v>1380</v>
      </c>
      <c r="T38" s="193">
        <v>3229</v>
      </c>
      <c r="U38" s="188">
        <f t="shared" si="2"/>
        <v>-75.717050853422478</v>
      </c>
      <c r="V38" s="188">
        <f t="shared" si="3"/>
        <v>-45.409974640743869</v>
      </c>
    </row>
    <row r="39" spans="1:22" x14ac:dyDescent="0.25">
      <c r="A39" s="189" t="s">
        <v>54</v>
      </c>
      <c r="B39" s="190">
        <v>16527</v>
      </c>
      <c r="C39" s="191">
        <v>30460</v>
      </c>
      <c r="D39" s="190">
        <v>9644</v>
      </c>
      <c r="E39" s="191">
        <v>10507</v>
      </c>
      <c r="F39" s="190">
        <v>7416</v>
      </c>
      <c r="G39" s="191">
        <v>10568</v>
      </c>
      <c r="H39" s="190">
        <v>1872</v>
      </c>
      <c r="I39" s="192">
        <v>7842</v>
      </c>
      <c r="J39" s="190">
        <v>12312</v>
      </c>
      <c r="K39" s="193">
        <v>18082</v>
      </c>
      <c r="L39" s="444">
        <v>23144</v>
      </c>
      <c r="M39" s="193">
        <v>32017</v>
      </c>
      <c r="N39" s="444">
        <v>11185</v>
      </c>
      <c r="O39" s="193">
        <v>15739</v>
      </c>
      <c r="Q39" s="190">
        <v>2488</v>
      </c>
      <c r="R39" s="193">
        <v>2904</v>
      </c>
      <c r="S39" s="190">
        <v>3828</v>
      </c>
      <c r="T39" s="193">
        <v>10820</v>
      </c>
      <c r="U39" s="188">
        <f t="shared" si="2"/>
        <v>53.858520900321551</v>
      </c>
      <c r="V39" s="188">
        <f t="shared" si="3"/>
        <v>272.58953168044076</v>
      </c>
    </row>
    <row r="40" spans="1:22" x14ac:dyDescent="0.25">
      <c r="A40" s="189" t="s">
        <v>68</v>
      </c>
      <c r="B40" s="190">
        <v>1588</v>
      </c>
      <c r="C40" s="191">
        <v>2784</v>
      </c>
      <c r="D40" s="190">
        <v>2281</v>
      </c>
      <c r="E40" s="191">
        <v>3519</v>
      </c>
      <c r="F40" s="190">
        <v>2399</v>
      </c>
      <c r="G40" s="191">
        <v>3696</v>
      </c>
      <c r="H40" s="190">
        <v>3115</v>
      </c>
      <c r="I40" s="192">
        <v>4900</v>
      </c>
      <c r="J40" s="190">
        <v>3094</v>
      </c>
      <c r="K40" s="193">
        <v>5504</v>
      </c>
      <c r="L40" s="444">
        <v>2560</v>
      </c>
      <c r="M40" s="193">
        <v>3045</v>
      </c>
      <c r="N40" s="444">
        <v>4275</v>
      </c>
      <c r="O40" s="193">
        <v>6604</v>
      </c>
      <c r="Q40" s="190">
        <v>1888</v>
      </c>
      <c r="R40" s="193">
        <v>3460</v>
      </c>
      <c r="S40" s="190">
        <v>0</v>
      </c>
      <c r="T40" s="193">
        <v>487</v>
      </c>
      <c r="U40" s="188">
        <f t="shared" si="2"/>
        <v>-100</v>
      </c>
      <c r="V40" s="188">
        <f t="shared" si="3"/>
        <v>-85.924855491329481</v>
      </c>
    </row>
    <row r="41" spans="1:22" x14ac:dyDescent="0.25">
      <c r="A41" s="195" t="s">
        <v>69</v>
      </c>
      <c r="B41" s="196">
        <v>2261</v>
      </c>
      <c r="C41" s="197">
        <v>3307</v>
      </c>
      <c r="D41" s="196">
        <v>1141</v>
      </c>
      <c r="E41" s="197">
        <v>3284</v>
      </c>
      <c r="F41" s="196">
        <v>9624</v>
      </c>
      <c r="G41" s="197">
        <v>9624</v>
      </c>
      <c r="H41" s="196">
        <v>3344</v>
      </c>
      <c r="I41" s="198">
        <v>4521</v>
      </c>
      <c r="J41" s="196">
        <v>1037</v>
      </c>
      <c r="K41" s="199">
        <v>3883</v>
      </c>
      <c r="L41" s="445">
        <v>9076</v>
      </c>
      <c r="M41" s="199">
        <v>15760</v>
      </c>
      <c r="N41" s="445">
        <v>6996</v>
      </c>
      <c r="O41" s="199">
        <v>12014</v>
      </c>
      <c r="Q41" s="196">
        <v>906</v>
      </c>
      <c r="R41" s="199">
        <v>1705</v>
      </c>
      <c r="S41" s="196">
        <v>874</v>
      </c>
      <c r="T41" s="199">
        <v>1309</v>
      </c>
      <c r="U41" s="188">
        <f t="shared" si="2"/>
        <v>-3.5320088300220709</v>
      </c>
      <c r="V41" s="188">
        <f t="shared" ref="V41" si="4">100*(T41/R41-1)</f>
        <v>-23.225806451612907</v>
      </c>
    </row>
    <row r="42" spans="1:22" ht="15.75" thickBot="1" x14ac:dyDescent="0.3">
      <c r="A42" s="200" t="s">
        <v>147</v>
      </c>
      <c r="B42" s="201">
        <v>22880389</v>
      </c>
      <c r="C42" s="202">
        <v>31402529</v>
      </c>
      <c r="D42" s="201">
        <v>18564273</v>
      </c>
      <c r="E42" s="203">
        <v>25032833</v>
      </c>
      <c r="F42" s="204">
        <v>17621911</v>
      </c>
      <c r="G42" s="202">
        <v>23523283</v>
      </c>
      <c r="H42" s="205">
        <v>16522114</v>
      </c>
      <c r="I42" s="202">
        <v>22367777</v>
      </c>
      <c r="J42" s="205">
        <v>18213887</v>
      </c>
      <c r="K42" s="202">
        <v>23222231</v>
      </c>
      <c r="L42" s="446">
        <v>13333521</v>
      </c>
      <c r="M42" s="447">
        <v>16708689</v>
      </c>
      <c r="N42" s="446">
        <v>17493601</v>
      </c>
      <c r="O42" s="447">
        <v>21538268</v>
      </c>
      <c r="Q42" s="446">
        <v>7149684</v>
      </c>
      <c r="R42" s="202">
        <v>8533583</v>
      </c>
      <c r="S42" s="205">
        <v>7913706</v>
      </c>
      <c r="T42" s="202">
        <v>9624094</v>
      </c>
      <c r="U42" s="188">
        <f>100*(S42/Q42-1)</f>
        <v>10.686094658169498</v>
      </c>
      <c r="V42" s="188">
        <f>100*(T42/R42-1)</f>
        <v>12.779051894145743</v>
      </c>
    </row>
    <row r="43" spans="1:22" x14ac:dyDescent="0.25">
      <c r="D43" s="206"/>
      <c r="E43" s="206"/>
      <c r="F43" s="206"/>
      <c r="U43" s="207"/>
      <c r="V43" s="207"/>
    </row>
    <row r="44" spans="1:22" ht="26.25" x14ac:dyDescent="0.25">
      <c r="A44" s="208" t="s">
        <v>149</v>
      </c>
      <c r="B44" s="209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Q44" s="210"/>
      <c r="R44" s="210"/>
      <c r="S44" s="210"/>
      <c r="T44" s="210"/>
    </row>
  </sheetData>
  <mergeCells count="11">
    <mergeCell ref="S6:T7"/>
    <mergeCell ref="U6:V7"/>
    <mergeCell ref="A7:A8"/>
    <mergeCell ref="B6:C7"/>
    <mergeCell ref="D6:E7"/>
    <mergeCell ref="F6:G7"/>
    <mergeCell ref="H6:I7"/>
    <mergeCell ref="J6:K7"/>
    <mergeCell ref="Q6:R7"/>
    <mergeCell ref="L6:M7"/>
    <mergeCell ref="N6:O7"/>
  </mergeCells>
  <hyperlinks>
    <hyperlink ref="A1" location="'Índice '!A43" display="ÍNDICE"/>
    <hyperlink ref="C3" location="Licencias!A6" display="Área total aprobada en 88 municipios según departamentos 2014"/>
  </hyperlinks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 </vt:lpstr>
      <vt:lpstr>GENERALES</vt:lpstr>
      <vt:lpstr>PIB Corrientes</vt:lpstr>
      <vt:lpstr>PIB Constantes</vt:lpstr>
      <vt:lpstr>Industria</vt:lpstr>
      <vt:lpstr>Industria Regional</vt:lpstr>
      <vt:lpstr>Comercio Regional</vt:lpstr>
      <vt:lpstr>Energía</vt:lpstr>
      <vt:lpstr>Licencias</vt:lpstr>
      <vt:lpstr>Mercado Laboral </vt:lpstr>
      <vt:lpstr>Desempleo anual ciudades</vt:lpstr>
      <vt:lpstr>Informalidad ciudades</vt:lpstr>
      <vt:lpstr>Expo Departamentos</vt:lpstr>
      <vt:lpstr>Expo Aduanas</vt:lpstr>
      <vt:lpstr>Impo Departamentos</vt:lpstr>
      <vt:lpstr>Inflación</vt:lpstr>
      <vt:lpstr>Doing_Business</vt:lpstr>
      <vt:lpstr>IDC</vt:lpstr>
      <vt:lpstr>ICC</vt:lpstr>
      <vt:lpstr>Demográficos</vt:lpstr>
      <vt:lpstr>Población</vt:lpstr>
      <vt:lpstr>Pobreza Departamentos</vt:lpstr>
      <vt:lpstr>Pobreza Ciudades</vt:lpstr>
      <vt:lpstr>Fuentes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Villa</dc:creator>
  <cp:lastModifiedBy>José Alberto Muñoz Valdés</cp:lastModifiedBy>
  <dcterms:created xsi:type="dcterms:W3CDTF">2020-05-12T18:18:49Z</dcterms:created>
  <dcterms:modified xsi:type="dcterms:W3CDTF">2022-07-19T20:41:16Z</dcterms:modified>
</cp:coreProperties>
</file>